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RU\Documents\陸上関連\HP data\20conference\0808 駅伝＆リレー記録会\"/>
    </mc:Choice>
  </mc:AlternateContent>
  <bookViews>
    <workbookView xWindow="0" yWindow="0" windowWidth="19200" windowHeight="7725" tabRatio="720"/>
  </bookViews>
  <sheets>
    <sheet name="申込一覧表(男子)" sheetId="17" r:id="rId1"/>
    <sheet name="申込一覧表(女子)" sheetId="27" r:id="rId2"/>
    <sheet name="集計男" sheetId="18" r:id="rId3"/>
    <sheet name="集計女" sheetId="28" r:id="rId4"/>
  </sheets>
  <definedNames>
    <definedName name="_xlnm.Print_Area" localSheetId="1">'申込一覧表(女子)'!$A$1:$N$48</definedName>
    <definedName name="_xlnm.Print_Area" localSheetId="0">'申込一覧表(男子)'!$A$1:$N$48</definedName>
  </definedNames>
  <calcPr calcId="152511"/>
</workbook>
</file>

<file path=xl/calcChain.xml><?xml version="1.0" encoding="utf-8"?>
<calcChain xmlns="http://schemas.openxmlformats.org/spreadsheetml/2006/main">
  <c r="K44" i="17" l="1"/>
  <c r="K44" i="27"/>
  <c r="J3" i="28" l="1"/>
  <c r="K3" i="28" s="1"/>
  <c r="J4" i="28"/>
  <c r="K4" i="28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2" i="28"/>
  <c r="K2" i="28" s="1"/>
  <c r="J3" i="18"/>
  <c r="K3" i="18" s="1"/>
  <c r="J4" i="18"/>
  <c r="K4" i="18" s="1"/>
  <c r="J5" i="18"/>
  <c r="K5" i="18" s="1"/>
  <c r="J6" i="18"/>
  <c r="K6" i="18" s="1"/>
  <c r="J7" i="18"/>
  <c r="K7" i="18" s="1"/>
  <c r="J8" i="18"/>
  <c r="K8" i="18" s="1"/>
  <c r="J9" i="18"/>
  <c r="K9" i="18" s="1"/>
  <c r="J10" i="18"/>
  <c r="K10" i="18" s="1"/>
  <c r="J11" i="18"/>
  <c r="K11" i="18" s="1"/>
  <c r="J12" i="18"/>
  <c r="K12" i="18" s="1"/>
  <c r="J13" i="18"/>
  <c r="K13" i="18" s="1"/>
  <c r="J14" i="18"/>
  <c r="K14" i="18" s="1"/>
  <c r="J15" i="18"/>
  <c r="K15" i="18" s="1"/>
  <c r="J16" i="18"/>
  <c r="K16" i="18" s="1"/>
  <c r="J17" i="18"/>
  <c r="K17" i="18" s="1"/>
  <c r="J18" i="18"/>
  <c r="K18" i="18" s="1"/>
  <c r="J19" i="18"/>
  <c r="K19" i="18" s="1"/>
  <c r="J20" i="18"/>
  <c r="K20" i="18" s="1"/>
  <c r="J21" i="18"/>
  <c r="K21" i="18" s="1"/>
  <c r="J22" i="18"/>
  <c r="K22" i="18" s="1"/>
  <c r="J23" i="18"/>
  <c r="K23" i="18" s="1"/>
  <c r="J24" i="18"/>
  <c r="K24" i="18" s="1"/>
  <c r="J25" i="18"/>
  <c r="K25" i="18" s="1"/>
  <c r="J26" i="18"/>
  <c r="K26" i="18" s="1"/>
  <c r="J27" i="18"/>
  <c r="K27" i="18" s="1"/>
  <c r="J28" i="18"/>
  <c r="K28" i="18" s="1"/>
  <c r="J29" i="18"/>
  <c r="K29" i="18" s="1"/>
  <c r="J30" i="18"/>
  <c r="K30" i="18" s="1"/>
  <c r="J31" i="18"/>
  <c r="K31" i="18" s="1"/>
  <c r="J2" i="18"/>
  <c r="K2" i="18" s="1"/>
  <c r="L47" i="17" l="1"/>
  <c r="M47" i="17" s="1"/>
  <c r="Q46" i="17"/>
  <c r="K46" i="17"/>
  <c r="K45" i="17"/>
  <c r="K43" i="17"/>
  <c r="R39" i="17"/>
  <c r="Q39" i="17"/>
  <c r="P39" i="17"/>
  <c r="O39" i="17"/>
  <c r="P38" i="17"/>
  <c r="P37" i="17"/>
  <c r="P36" i="17"/>
  <c r="P35" i="17"/>
  <c r="P34" i="17"/>
  <c r="R33" i="17"/>
  <c r="Q33" i="17"/>
  <c r="P33" i="17"/>
  <c r="O33" i="17"/>
  <c r="R32" i="17"/>
  <c r="Q32" i="17"/>
  <c r="P32" i="17"/>
  <c r="O32" i="17"/>
  <c r="R31" i="17"/>
  <c r="Q31" i="17"/>
  <c r="P31" i="17"/>
  <c r="O31" i="17"/>
  <c r="R30" i="17"/>
  <c r="Q30" i="17"/>
  <c r="P30" i="17"/>
  <c r="O30" i="17"/>
  <c r="R29" i="17"/>
  <c r="Q29" i="17"/>
  <c r="P29" i="17"/>
  <c r="O29" i="17"/>
  <c r="R28" i="17"/>
  <c r="Q28" i="17"/>
  <c r="P28" i="17"/>
  <c r="O28" i="17"/>
  <c r="R27" i="17"/>
  <c r="Q27" i="17"/>
  <c r="P27" i="17"/>
  <c r="O27" i="17"/>
  <c r="R26" i="17"/>
  <c r="Q26" i="17"/>
  <c r="P26" i="17"/>
  <c r="O26" i="17"/>
  <c r="R25" i="17"/>
  <c r="Q25" i="17"/>
  <c r="P25" i="17"/>
  <c r="O25" i="17"/>
  <c r="R24" i="17"/>
  <c r="Q24" i="17"/>
  <c r="P24" i="17"/>
  <c r="O24" i="17"/>
  <c r="R23" i="17"/>
  <c r="Q23" i="17"/>
  <c r="P23" i="17"/>
  <c r="O23" i="17"/>
  <c r="R22" i="17"/>
  <c r="Q22" i="17"/>
  <c r="P22" i="17"/>
  <c r="O22" i="17"/>
  <c r="R21" i="17"/>
  <c r="Q21" i="17"/>
  <c r="P21" i="17"/>
  <c r="O21" i="17"/>
  <c r="R20" i="17"/>
  <c r="Q20" i="17"/>
  <c r="P20" i="17"/>
  <c r="O20" i="17"/>
  <c r="R19" i="17"/>
  <c r="Q19" i="17"/>
  <c r="P19" i="17"/>
  <c r="O19" i="17"/>
  <c r="R18" i="17"/>
  <c r="Q18" i="17"/>
  <c r="P18" i="17"/>
  <c r="O18" i="17"/>
  <c r="R17" i="17"/>
  <c r="Q17" i="17"/>
  <c r="P17" i="17"/>
  <c r="O17" i="17"/>
  <c r="R16" i="17"/>
  <c r="Q16" i="17"/>
  <c r="P16" i="17"/>
  <c r="O16" i="17"/>
  <c r="R15" i="17"/>
  <c r="Q15" i="17"/>
  <c r="P15" i="17"/>
  <c r="O15" i="17"/>
  <c r="R14" i="17"/>
  <c r="Q14" i="17"/>
  <c r="P14" i="17"/>
  <c r="O14" i="17"/>
  <c r="R13" i="17"/>
  <c r="Q13" i="17"/>
  <c r="P13" i="17"/>
  <c r="O13" i="17"/>
  <c r="R12" i="17"/>
  <c r="Q12" i="17"/>
  <c r="P12" i="17"/>
  <c r="O12" i="17"/>
  <c r="R11" i="17"/>
  <c r="Q11" i="17"/>
  <c r="P11" i="17"/>
  <c r="O11" i="17"/>
  <c r="R10" i="17"/>
  <c r="Q10" i="17"/>
  <c r="P10" i="17"/>
  <c r="P41" i="17" s="1"/>
  <c r="L43" i="17" s="1"/>
  <c r="O10" i="17"/>
  <c r="S4" i="17"/>
  <c r="K45" i="27"/>
  <c r="K43" i="27"/>
  <c r="P15" i="27"/>
  <c r="P16" i="27"/>
  <c r="P17" i="27"/>
  <c r="P18" i="27"/>
  <c r="P19" i="27"/>
  <c r="P20" i="27"/>
  <c r="P21" i="27"/>
  <c r="P22" i="27"/>
  <c r="P23" i="27"/>
  <c r="P24" i="27"/>
  <c r="P25" i="27"/>
  <c r="P26" i="27"/>
  <c r="P27" i="27"/>
  <c r="P28" i="27"/>
  <c r="P29" i="27"/>
  <c r="P30" i="27"/>
  <c r="P31" i="27"/>
  <c r="P32" i="27"/>
  <c r="P33" i="27"/>
  <c r="P34" i="27"/>
  <c r="P35" i="27"/>
  <c r="P36" i="27"/>
  <c r="P37" i="27"/>
  <c r="P38" i="27"/>
  <c r="P39" i="27"/>
  <c r="P11" i="27"/>
  <c r="P12" i="27"/>
  <c r="P13" i="27"/>
  <c r="P14" i="27"/>
  <c r="P10" i="27"/>
  <c r="O10" i="27"/>
  <c r="O11" i="27"/>
  <c r="Q41" i="17" l="1"/>
  <c r="L45" i="17" s="1"/>
  <c r="M45" i="17" s="1"/>
  <c r="R41" i="17"/>
  <c r="L46" i="17" s="1"/>
  <c r="M46" i="17" s="1"/>
  <c r="P42" i="27"/>
  <c r="L44" i="27" s="1"/>
  <c r="M44" i="27" s="1"/>
  <c r="P42" i="17"/>
  <c r="L44" i="17" s="1"/>
  <c r="M44" i="17" s="1"/>
  <c r="O41" i="17"/>
  <c r="L42" i="17" s="1"/>
  <c r="M42" i="17" s="1"/>
  <c r="M43" i="17"/>
  <c r="P41" i="27"/>
  <c r="L47" i="27"/>
  <c r="M47" i="27"/>
  <c r="P31" i="28"/>
  <c r="O31" i="28" s="1"/>
  <c r="M31" i="28"/>
  <c r="L31" i="28" s="1"/>
  <c r="H31" i="28"/>
  <c r="I31" i="28" s="1"/>
  <c r="G31" i="28"/>
  <c r="F31" i="28"/>
  <c r="E31" i="28"/>
  <c r="C31" i="28"/>
  <c r="B31" i="28"/>
  <c r="D31" i="28" s="1"/>
  <c r="A31" i="28"/>
  <c r="Q30" i="28"/>
  <c r="P30" i="28"/>
  <c r="O30" i="28" s="1"/>
  <c r="N30" i="28"/>
  <c r="M30" i="28"/>
  <c r="H30" i="28"/>
  <c r="I30" i="28" s="1"/>
  <c r="G30" i="28"/>
  <c r="F30" i="28"/>
  <c r="E30" i="28"/>
  <c r="C30" i="28"/>
  <c r="B30" i="28"/>
  <c r="D30" i="28" s="1"/>
  <c r="A30" i="28"/>
  <c r="Q29" i="28"/>
  <c r="P29" i="28"/>
  <c r="O29" i="28" s="1"/>
  <c r="N29" i="28"/>
  <c r="M29" i="28"/>
  <c r="L29" i="28" s="1"/>
  <c r="H29" i="28"/>
  <c r="I29" i="28" s="1"/>
  <c r="G29" i="28"/>
  <c r="F29" i="28"/>
  <c r="E29" i="28"/>
  <c r="C29" i="28"/>
  <c r="B29" i="28"/>
  <c r="D29" i="28" s="1"/>
  <c r="A29" i="28"/>
  <c r="Q28" i="28"/>
  <c r="P28" i="28"/>
  <c r="O28" i="28" s="1"/>
  <c r="N28" i="28"/>
  <c r="M28" i="28"/>
  <c r="L28" i="28" s="1"/>
  <c r="H28" i="28"/>
  <c r="I28" i="28" s="1"/>
  <c r="G28" i="28"/>
  <c r="F28" i="28"/>
  <c r="E28" i="28"/>
  <c r="C28" i="28"/>
  <c r="B28" i="28"/>
  <c r="D28" i="28" s="1"/>
  <c r="A28" i="28"/>
  <c r="Q27" i="28"/>
  <c r="P27" i="28"/>
  <c r="O27" i="28" s="1"/>
  <c r="N27" i="28"/>
  <c r="M27" i="28"/>
  <c r="L27" i="28" s="1"/>
  <c r="H27" i="28"/>
  <c r="I27" i="28" s="1"/>
  <c r="G27" i="28"/>
  <c r="F27" i="28"/>
  <c r="E27" i="28"/>
  <c r="C27" i="28"/>
  <c r="B27" i="28"/>
  <c r="D27" i="28" s="1"/>
  <c r="A27" i="28"/>
  <c r="Q26" i="28"/>
  <c r="P26" i="28"/>
  <c r="N26" i="28"/>
  <c r="M26" i="28"/>
  <c r="L26" i="28" s="1"/>
  <c r="H26" i="28"/>
  <c r="I26" i="28" s="1"/>
  <c r="G26" i="28"/>
  <c r="F26" i="28"/>
  <c r="E26" i="28"/>
  <c r="C26" i="28"/>
  <c r="B26" i="28"/>
  <c r="D26" i="28" s="1"/>
  <c r="A26" i="28"/>
  <c r="P25" i="28"/>
  <c r="O25" i="28" s="1"/>
  <c r="M25" i="28"/>
  <c r="L25" i="28" s="1"/>
  <c r="H25" i="28"/>
  <c r="I25" i="28" s="1"/>
  <c r="G25" i="28"/>
  <c r="F25" i="28"/>
  <c r="E25" i="28"/>
  <c r="C25" i="28"/>
  <c r="B25" i="28"/>
  <c r="D25" i="28" s="1"/>
  <c r="A25" i="28"/>
  <c r="P24" i="28"/>
  <c r="O24" i="28" s="1"/>
  <c r="M24" i="28"/>
  <c r="L24" i="28" s="1"/>
  <c r="H24" i="28"/>
  <c r="I24" i="28" s="1"/>
  <c r="G24" i="28"/>
  <c r="F24" i="28"/>
  <c r="E24" i="28"/>
  <c r="C24" i="28"/>
  <c r="B24" i="28"/>
  <c r="D24" i="28" s="1"/>
  <c r="A24" i="28"/>
  <c r="P23" i="28"/>
  <c r="O23" i="28" s="1"/>
  <c r="M23" i="28"/>
  <c r="L23" i="28" s="1"/>
  <c r="H23" i="28"/>
  <c r="I23" i="28" s="1"/>
  <c r="G23" i="28"/>
  <c r="F23" i="28"/>
  <c r="E23" i="28"/>
  <c r="C23" i="28"/>
  <c r="B23" i="28"/>
  <c r="D23" i="28" s="1"/>
  <c r="A23" i="28"/>
  <c r="P22" i="28"/>
  <c r="O22" i="28" s="1"/>
  <c r="M22" i="28"/>
  <c r="L22" i="28" s="1"/>
  <c r="H22" i="28"/>
  <c r="I22" i="28" s="1"/>
  <c r="G22" i="28"/>
  <c r="F22" i="28"/>
  <c r="E22" i="28"/>
  <c r="C22" i="28"/>
  <c r="B22" i="28"/>
  <c r="D22" i="28" s="1"/>
  <c r="A22" i="28"/>
  <c r="P21" i="28"/>
  <c r="M21" i="28"/>
  <c r="L21" i="28" s="1"/>
  <c r="H21" i="28"/>
  <c r="I21" i="28" s="1"/>
  <c r="G21" i="28"/>
  <c r="F21" i="28"/>
  <c r="E21" i="28"/>
  <c r="C21" i="28"/>
  <c r="B21" i="28"/>
  <c r="D21" i="28" s="1"/>
  <c r="A21" i="28"/>
  <c r="P20" i="28"/>
  <c r="O20" i="28" s="1"/>
  <c r="M20" i="28"/>
  <c r="L20" i="28" s="1"/>
  <c r="H20" i="28"/>
  <c r="I20" i="28" s="1"/>
  <c r="G20" i="28"/>
  <c r="F20" i="28"/>
  <c r="E20" i="28"/>
  <c r="C20" i="28"/>
  <c r="B20" i="28"/>
  <c r="D20" i="28" s="1"/>
  <c r="A20" i="28"/>
  <c r="P19" i="28"/>
  <c r="O19" i="28" s="1"/>
  <c r="M19" i="28"/>
  <c r="L19" i="28" s="1"/>
  <c r="H19" i="28"/>
  <c r="I19" i="28" s="1"/>
  <c r="G19" i="28"/>
  <c r="F19" i="28"/>
  <c r="E19" i="28"/>
  <c r="C19" i="28"/>
  <c r="B19" i="28"/>
  <c r="D19" i="28" s="1"/>
  <c r="A19" i="28"/>
  <c r="P18" i="28"/>
  <c r="O18" i="28" s="1"/>
  <c r="M18" i="28"/>
  <c r="L18" i="28" s="1"/>
  <c r="H18" i="28"/>
  <c r="I18" i="28" s="1"/>
  <c r="G18" i="28"/>
  <c r="F18" i="28"/>
  <c r="E18" i="28"/>
  <c r="C18" i="28"/>
  <c r="B18" i="28"/>
  <c r="D18" i="28" s="1"/>
  <c r="A18" i="28"/>
  <c r="P17" i="28"/>
  <c r="O17" i="28" s="1"/>
  <c r="M17" i="28"/>
  <c r="L17" i="28" s="1"/>
  <c r="H17" i="28"/>
  <c r="I17" i="28" s="1"/>
  <c r="G17" i="28"/>
  <c r="F17" i="28"/>
  <c r="E17" i="28"/>
  <c r="C17" i="28"/>
  <c r="B17" i="28"/>
  <c r="D17" i="28" s="1"/>
  <c r="A17" i="28"/>
  <c r="P16" i="28"/>
  <c r="O16" i="28" s="1"/>
  <c r="M16" i="28"/>
  <c r="L16" i="28" s="1"/>
  <c r="H16" i="28"/>
  <c r="I16" i="28" s="1"/>
  <c r="G16" i="28"/>
  <c r="F16" i="28"/>
  <c r="E16" i="28"/>
  <c r="C16" i="28"/>
  <c r="B16" i="28"/>
  <c r="D16" i="28" s="1"/>
  <c r="A16" i="28"/>
  <c r="P15" i="28"/>
  <c r="O15" i="28" s="1"/>
  <c r="M15" i="28"/>
  <c r="L15" i="28" s="1"/>
  <c r="H15" i="28"/>
  <c r="I15" i="28" s="1"/>
  <c r="G15" i="28"/>
  <c r="F15" i="28"/>
  <c r="E15" i="28"/>
  <c r="C15" i="28"/>
  <c r="B15" i="28"/>
  <c r="D15" i="28" s="1"/>
  <c r="A15" i="28"/>
  <c r="P14" i="28"/>
  <c r="O14" i="28" s="1"/>
  <c r="M14" i="28"/>
  <c r="L14" i="28" s="1"/>
  <c r="H14" i="28"/>
  <c r="I14" i="28" s="1"/>
  <c r="G14" i="28"/>
  <c r="F14" i="28"/>
  <c r="E14" i="28"/>
  <c r="C14" i="28"/>
  <c r="B14" i="28"/>
  <c r="D14" i="28" s="1"/>
  <c r="A14" i="28"/>
  <c r="P13" i="28"/>
  <c r="M13" i="28"/>
  <c r="L13" i="28" s="1"/>
  <c r="H13" i="28"/>
  <c r="I13" i="28" s="1"/>
  <c r="G13" i="28"/>
  <c r="F13" i="28"/>
  <c r="E13" i="28"/>
  <c r="C13" i="28"/>
  <c r="B13" i="28"/>
  <c r="D13" i="28" s="1"/>
  <c r="A13" i="28"/>
  <c r="P12" i="28"/>
  <c r="O12" i="28" s="1"/>
  <c r="M12" i="28"/>
  <c r="L12" i="28" s="1"/>
  <c r="H12" i="28"/>
  <c r="I12" i="28" s="1"/>
  <c r="G12" i="28"/>
  <c r="F12" i="28"/>
  <c r="E12" i="28"/>
  <c r="C12" i="28"/>
  <c r="B12" i="28"/>
  <c r="D12" i="28" s="1"/>
  <c r="A12" i="28"/>
  <c r="P11" i="28"/>
  <c r="O11" i="28" s="1"/>
  <c r="M11" i="28"/>
  <c r="L11" i="28" s="1"/>
  <c r="H11" i="28"/>
  <c r="I11" i="28" s="1"/>
  <c r="G11" i="28"/>
  <c r="F11" i="28"/>
  <c r="E11" i="28"/>
  <c r="C11" i="28"/>
  <c r="B11" i="28"/>
  <c r="D11" i="28" s="1"/>
  <c r="A11" i="28"/>
  <c r="P10" i="28"/>
  <c r="O10" i="28" s="1"/>
  <c r="M10" i="28"/>
  <c r="L10" i="28" s="1"/>
  <c r="H10" i="28"/>
  <c r="I10" i="28" s="1"/>
  <c r="G10" i="28"/>
  <c r="F10" i="28"/>
  <c r="E10" i="28"/>
  <c r="C10" i="28"/>
  <c r="B10" i="28"/>
  <c r="D10" i="28" s="1"/>
  <c r="A10" i="28"/>
  <c r="P9" i="28"/>
  <c r="O9" i="28" s="1"/>
  <c r="M9" i="28"/>
  <c r="H9" i="28"/>
  <c r="I9" i="28" s="1"/>
  <c r="G9" i="28"/>
  <c r="F9" i="28"/>
  <c r="E9" i="28"/>
  <c r="C9" i="28"/>
  <c r="B9" i="28"/>
  <c r="D9" i="28" s="1"/>
  <c r="A9" i="28"/>
  <c r="P8" i="28"/>
  <c r="M8" i="28"/>
  <c r="H8" i="28"/>
  <c r="I8" i="28" s="1"/>
  <c r="G8" i="28"/>
  <c r="F8" i="28"/>
  <c r="E8" i="28"/>
  <c r="C8" i="28"/>
  <c r="B8" i="28"/>
  <c r="D8" i="28" s="1"/>
  <c r="A8" i="28"/>
  <c r="P7" i="28"/>
  <c r="M7" i="28"/>
  <c r="H7" i="28"/>
  <c r="I7" i="28" s="1"/>
  <c r="G7" i="28"/>
  <c r="F7" i="28"/>
  <c r="E7" i="28"/>
  <c r="C7" i="28"/>
  <c r="B7" i="28"/>
  <c r="D7" i="28" s="1"/>
  <c r="A7" i="28"/>
  <c r="P6" i="28"/>
  <c r="O6" i="28" s="1"/>
  <c r="M6" i="28"/>
  <c r="H6" i="28"/>
  <c r="I6" i="28" s="1"/>
  <c r="G6" i="28"/>
  <c r="F6" i="28"/>
  <c r="E6" i="28"/>
  <c r="C6" i="28"/>
  <c r="B6" i="28"/>
  <c r="D6" i="28" s="1"/>
  <c r="A6" i="28"/>
  <c r="P5" i="28"/>
  <c r="O5" i="28" s="1"/>
  <c r="M5" i="28"/>
  <c r="L5" i="28" s="1"/>
  <c r="H5" i="28"/>
  <c r="I5" i="28" s="1"/>
  <c r="G5" i="28"/>
  <c r="F5" i="28"/>
  <c r="E5" i="28"/>
  <c r="C5" i="28"/>
  <c r="B5" i="28"/>
  <c r="D5" i="28" s="1"/>
  <c r="A5" i="28"/>
  <c r="P4" i="28"/>
  <c r="M4" i="28"/>
  <c r="L4" i="28" s="1"/>
  <c r="H4" i="28"/>
  <c r="I4" i="28" s="1"/>
  <c r="G4" i="28"/>
  <c r="F4" i="28"/>
  <c r="E4" i="28"/>
  <c r="C4" i="28"/>
  <c r="B4" i="28"/>
  <c r="D4" i="28" s="1"/>
  <c r="A4" i="28"/>
  <c r="P3" i="28"/>
  <c r="O3" i="28" s="1"/>
  <c r="M3" i="28"/>
  <c r="L3" i="28" s="1"/>
  <c r="H3" i="28"/>
  <c r="I3" i="28" s="1"/>
  <c r="G3" i="28"/>
  <c r="F3" i="28"/>
  <c r="E3" i="28"/>
  <c r="C3" i="28"/>
  <c r="B3" i="28"/>
  <c r="D3" i="28" s="1"/>
  <c r="A3" i="28"/>
  <c r="P2" i="28"/>
  <c r="O2" i="28" s="1"/>
  <c r="M2" i="28"/>
  <c r="L2" i="28" s="1"/>
  <c r="H2" i="28"/>
  <c r="I2" i="28" s="1"/>
  <c r="G2" i="28"/>
  <c r="F2" i="28"/>
  <c r="E2" i="28"/>
  <c r="C2" i="28"/>
  <c r="B2" i="28"/>
  <c r="D2" i="28" s="1"/>
  <c r="A2" i="28"/>
  <c r="A1" i="27"/>
  <c r="L30" i="28"/>
  <c r="O26" i="28"/>
  <c r="O21" i="28"/>
  <c r="O13" i="28"/>
  <c r="Q46" i="27"/>
  <c r="K46" i="27"/>
  <c r="R39" i="27"/>
  <c r="Q31" i="28" s="1"/>
  <c r="Q39" i="27"/>
  <c r="N31" i="28" s="1"/>
  <c r="O39" i="27"/>
  <c r="R33" i="27"/>
  <c r="Q25" i="28" s="1"/>
  <c r="Q33" i="27"/>
  <c r="N25" i="28" s="1"/>
  <c r="O33" i="27"/>
  <c r="R32" i="27"/>
  <c r="Q24" i="28" s="1"/>
  <c r="Q32" i="27"/>
  <c r="N24" i="28" s="1"/>
  <c r="O32" i="27"/>
  <c r="R31" i="27"/>
  <c r="Q23" i="28" s="1"/>
  <c r="Q31" i="27"/>
  <c r="N23" i="28" s="1"/>
  <c r="O31" i="27"/>
  <c r="R30" i="27"/>
  <c r="Q22" i="28" s="1"/>
  <c r="Q30" i="27"/>
  <c r="N22" i="28" s="1"/>
  <c r="O30" i="27"/>
  <c r="R29" i="27"/>
  <c r="Q21" i="28" s="1"/>
  <c r="Q29" i="27"/>
  <c r="N21" i="28" s="1"/>
  <c r="O29" i="27"/>
  <c r="R28" i="27"/>
  <c r="Q20" i="28" s="1"/>
  <c r="Q28" i="27"/>
  <c r="N20" i="28" s="1"/>
  <c r="O28" i="27"/>
  <c r="R27" i="27"/>
  <c r="Q19" i="28" s="1"/>
  <c r="Q27" i="27"/>
  <c r="N19" i="28" s="1"/>
  <c r="O27" i="27"/>
  <c r="R26" i="27"/>
  <c r="Q18" i="28" s="1"/>
  <c r="Q26" i="27"/>
  <c r="N18" i="28" s="1"/>
  <c r="O26" i="27"/>
  <c r="R25" i="27"/>
  <c r="Q17" i="28" s="1"/>
  <c r="Q25" i="27"/>
  <c r="N17" i="28" s="1"/>
  <c r="O25" i="27"/>
  <c r="R24" i="27"/>
  <c r="Q16" i="28" s="1"/>
  <c r="Q24" i="27"/>
  <c r="N16" i="28" s="1"/>
  <c r="O24" i="27"/>
  <c r="R23" i="27"/>
  <c r="Q15" i="28" s="1"/>
  <c r="Q23" i="27"/>
  <c r="N15" i="28" s="1"/>
  <c r="O23" i="27"/>
  <c r="R22" i="27"/>
  <c r="Q14" i="28" s="1"/>
  <c r="Q22" i="27"/>
  <c r="N14" i="28" s="1"/>
  <c r="O22" i="27"/>
  <c r="R21" i="27"/>
  <c r="Q13" i="28" s="1"/>
  <c r="Q21" i="27"/>
  <c r="N13" i="28" s="1"/>
  <c r="O21" i="27"/>
  <c r="R20" i="27"/>
  <c r="Q12" i="28" s="1"/>
  <c r="Q20" i="27"/>
  <c r="N12" i="28" s="1"/>
  <c r="O20" i="27"/>
  <c r="R19" i="27"/>
  <c r="Q11" i="28" s="1"/>
  <c r="Q19" i="27"/>
  <c r="N11" i="28" s="1"/>
  <c r="O19" i="27"/>
  <c r="R18" i="27"/>
  <c r="Q10" i="28" s="1"/>
  <c r="Q18" i="27"/>
  <c r="N10" i="28" s="1"/>
  <c r="O18" i="27"/>
  <c r="R17" i="27"/>
  <c r="Q9" i="28" s="1"/>
  <c r="Q17" i="27"/>
  <c r="N9" i="28" s="1"/>
  <c r="O17" i="27"/>
  <c r="R16" i="27"/>
  <c r="Q8" i="28" s="1"/>
  <c r="Q16" i="27"/>
  <c r="N8" i="28" s="1"/>
  <c r="O16" i="27"/>
  <c r="R15" i="27"/>
  <c r="Q7" i="28" s="1"/>
  <c r="Q15" i="27"/>
  <c r="N7" i="28" s="1"/>
  <c r="O15" i="27"/>
  <c r="R14" i="27"/>
  <c r="Q6" i="28" s="1"/>
  <c r="Q14" i="27"/>
  <c r="N6" i="28" s="1"/>
  <c r="O14" i="27"/>
  <c r="R13" i="27"/>
  <c r="Q5" i="28" s="1"/>
  <c r="Q13" i="27"/>
  <c r="N5" i="28" s="1"/>
  <c r="O13" i="27"/>
  <c r="R12" i="27"/>
  <c r="Q4" i="28" s="1"/>
  <c r="Q12" i="27"/>
  <c r="N4" i="28" s="1"/>
  <c r="O12" i="27"/>
  <c r="R11" i="27"/>
  <c r="Q3" i="28" s="1"/>
  <c r="Q11" i="27"/>
  <c r="N3" i="28" s="1"/>
  <c r="L43" i="27"/>
  <c r="M43" i="27" s="1"/>
  <c r="R10" i="27"/>
  <c r="Q2" i="28" s="1"/>
  <c r="Q10" i="27"/>
  <c r="S4" i="27"/>
  <c r="P31" i="18"/>
  <c r="O31" i="18" s="1"/>
  <c r="M31" i="18"/>
  <c r="L31" i="18" s="1"/>
  <c r="H31" i="18"/>
  <c r="I31" i="18" s="1"/>
  <c r="G31" i="18"/>
  <c r="F31" i="18"/>
  <c r="E31" i="18"/>
  <c r="C31" i="18"/>
  <c r="B31" i="18"/>
  <c r="D31" i="18" s="1"/>
  <c r="A31" i="18"/>
  <c r="Q30" i="18"/>
  <c r="P30" i="18"/>
  <c r="O30" i="18" s="1"/>
  <c r="N30" i="18"/>
  <c r="M30" i="18"/>
  <c r="L30" i="18" s="1"/>
  <c r="H30" i="18"/>
  <c r="I30" i="18" s="1"/>
  <c r="G30" i="18"/>
  <c r="F30" i="18"/>
  <c r="E30" i="18"/>
  <c r="C30" i="18"/>
  <c r="B30" i="18"/>
  <c r="D30" i="18" s="1"/>
  <c r="A30" i="18"/>
  <c r="Q29" i="18"/>
  <c r="P29" i="18"/>
  <c r="O29" i="18" s="1"/>
  <c r="N29" i="18"/>
  <c r="M29" i="18"/>
  <c r="L29" i="18" s="1"/>
  <c r="H29" i="18"/>
  <c r="I29" i="18" s="1"/>
  <c r="G29" i="18"/>
  <c r="F29" i="18"/>
  <c r="E29" i="18"/>
  <c r="C29" i="18"/>
  <c r="B29" i="18"/>
  <c r="D29" i="18" s="1"/>
  <c r="A29" i="18"/>
  <c r="Q28" i="18"/>
  <c r="P28" i="18"/>
  <c r="O28" i="18" s="1"/>
  <c r="N28" i="18"/>
  <c r="M28" i="18"/>
  <c r="L28" i="18" s="1"/>
  <c r="H28" i="18"/>
  <c r="I28" i="18" s="1"/>
  <c r="G28" i="18"/>
  <c r="F28" i="18"/>
  <c r="E28" i="18"/>
  <c r="C28" i="18"/>
  <c r="B28" i="18"/>
  <c r="D28" i="18" s="1"/>
  <c r="A28" i="18"/>
  <c r="Q27" i="18"/>
  <c r="P27" i="18"/>
  <c r="O27" i="18" s="1"/>
  <c r="N27" i="18"/>
  <c r="M27" i="18"/>
  <c r="L27" i="18" s="1"/>
  <c r="H27" i="18"/>
  <c r="I27" i="18" s="1"/>
  <c r="G27" i="18"/>
  <c r="F27" i="18"/>
  <c r="E27" i="18"/>
  <c r="C27" i="18"/>
  <c r="B27" i="18"/>
  <c r="D27" i="18" s="1"/>
  <c r="A27" i="18"/>
  <c r="Q26" i="18"/>
  <c r="P26" i="18"/>
  <c r="O26" i="18" s="1"/>
  <c r="N26" i="18"/>
  <c r="M26" i="18"/>
  <c r="L26" i="18" s="1"/>
  <c r="H26" i="18"/>
  <c r="I26" i="18" s="1"/>
  <c r="G26" i="18"/>
  <c r="F26" i="18"/>
  <c r="E26" i="18"/>
  <c r="C26" i="18"/>
  <c r="B26" i="18"/>
  <c r="D26" i="18" s="1"/>
  <c r="A26" i="18"/>
  <c r="P25" i="18"/>
  <c r="O25" i="18" s="1"/>
  <c r="M25" i="18"/>
  <c r="L25" i="18" s="1"/>
  <c r="H25" i="18"/>
  <c r="I25" i="18" s="1"/>
  <c r="G25" i="18"/>
  <c r="F25" i="18"/>
  <c r="E25" i="18"/>
  <c r="C25" i="18"/>
  <c r="B25" i="18"/>
  <c r="D25" i="18" s="1"/>
  <c r="A25" i="18"/>
  <c r="Q5" i="18"/>
  <c r="Q17" i="18"/>
  <c r="Q21" i="18"/>
  <c r="Q2" i="18"/>
  <c r="N21" i="18"/>
  <c r="N17" i="18"/>
  <c r="N13" i="18"/>
  <c r="N9" i="18"/>
  <c r="N5" i="18"/>
  <c r="G15" i="18"/>
  <c r="G16" i="18"/>
  <c r="G17" i="18"/>
  <c r="G18" i="18"/>
  <c r="G19" i="18"/>
  <c r="G20" i="18"/>
  <c r="G21" i="18"/>
  <c r="G22" i="18"/>
  <c r="G23" i="18"/>
  <c r="G24" i="18"/>
  <c r="G3" i="18"/>
  <c r="G4" i="18"/>
  <c r="G5" i="18"/>
  <c r="G6" i="18"/>
  <c r="G7" i="18"/>
  <c r="G8" i="18"/>
  <c r="G9" i="18"/>
  <c r="G10" i="18"/>
  <c r="G11" i="18"/>
  <c r="G12" i="18"/>
  <c r="G13" i="18"/>
  <c r="G14" i="18"/>
  <c r="G2" i="18"/>
  <c r="P3" i="18"/>
  <c r="O3" i="18" s="1"/>
  <c r="P4" i="18"/>
  <c r="P5" i="18"/>
  <c r="O5" i="18" s="1"/>
  <c r="P6" i="18"/>
  <c r="P7" i="18"/>
  <c r="P8" i="18"/>
  <c r="P9" i="18"/>
  <c r="P10" i="18"/>
  <c r="O10" i="18" s="1"/>
  <c r="P11" i="18"/>
  <c r="O11" i="18" s="1"/>
  <c r="P12" i="18"/>
  <c r="O12" i="18" s="1"/>
  <c r="P13" i="18"/>
  <c r="O13" i="18" s="1"/>
  <c r="P14" i="18"/>
  <c r="O14" i="18" s="1"/>
  <c r="P15" i="18"/>
  <c r="O15" i="18" s="1"/>
  <c r="P16" i="18"/>
  <c r="O16" i="18" s="1"/>
  <c r="P17" i="18"/>
  <c r="O17" i="18" s="1"/>
  <c r="P18" i="18"/>
  <c r="O18" i="18" s="1"/>
  <c r="P19" i="18"/>
  <c r="O19" i="18" s="1"/>
  <c r="P20" i="18"/>
  <c r="O20" i="18" s="1"/>
  <c r="P21" i="18"/>
  <c r="O21" i="18" s="1"/>
  <c r="P22" i="18"/>
  <c r="O22" i="18" s="1"/>
  <c r="P23" i="18"/>
  <c r="O23" i="18" s="1"/>
  <c r="P24" i="18"/>
  <c r="O24" i="18" s="1"/>
  <c r="P2" i="18"/>
  <c r="O2" i="18" s="1"/>
  <c r="M3" i="18"/>
  <c r="L3" i="18" s="1"/>
  <c r="M4" i="18"/>
  <c r="L4" i="18" s="1"/>
  <c r="M5" i="18"/>
  <c r="L5" i="18" s="1"/>
  <c r="M6" i="18"/>
  <c r="M7" i="18"/>
  <c r="M8" i="18"/>
  <c r="M9" i="18"/>
  <c r="M10" i="18"/>
  <c r="M11" i="18"/>
  <c r="L11" i="18" s="1"/>
  <c r="M12" i="18"/>
  <c r="L12" i="18" s="1"/>
  <c r="M13" i="18"/>
  <c r="L13" i="18" s="1"/>
  <c r="M14" i="18"/>
  <c r="L14" i="18" s="1"/>
  <c r="M15" i="18"/>
  <c r="L15" i="18" s="1"/>
  <c r="M16" i="18"/>
  <c r="L16" i="18" s="1"/>
  <c r="M17" i="18"/>
  <c r="L17" i="18" s="1"/>
  <c r="M18" i="18"/>
  <c r="L18" i="18" s="1"/>
  <c r="M19" i="18"/>
  <c r="L19" i="18" s="1"/>
  <c r="M20" i="18"/>
  <c r="L20" i="18" s="1"/>
  <c r="M21" i="18"/>
  <c r="L21" i="18" s="1"/>
  <c r="M22" i="18"/>
  <c r="L22" i="18" s="1"/>
  <c r="M23" i="18"/>
  <c r="L23" i="18" s="1"/>
  <c r="M24" i="18"/>
  <c r="L24" i="18" s="1"/>
  <c r="M2" i="18"/>
  <c r="L2" i="18" s="1"/>
  <c r="N31" i="18"/>
  <c r="N25" i="18"/>
  <c r="N24" i="18"/>
  <c r="N23" i="18"/>
  <c r="N22" i="18"/>
  <c r="N20" i="18"/>
  <c r="N19" i="18"/>
  <c r="N18" i="18"/>
  <c r="N16" i="18"/>
  <c r="N15" i="18"/>
  <c r="N14" i="18"/>
  <c r="N12" i="18"/>
  <c r="N11" i="18"/>
  <c r="N10" i="18"/>
  <c r="N8" i="18"/>
  <c r="N7" i="18"/>
  <c r="N6" i="18"/>
  <c r="N4" i="18"/>
  <c r="N3" i="18"/>
  <c r="Q6" i="18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" i="18"/>
  <c r="H24" i="18"/>
  <c r="I24" i="18" s="1"/>
  <c r="F24" i="18"/>
  <c r="C24" i="18"/>
  <c r="B24" i="18"/>
  <c r="D24" i="18" s="1"/>
  <c r="A24" i="18"/>
  <c r="H23" i="18"/>
  <c r="I23" i="18" s="1"/>
  <c r="F23" i="18"/>
  <c r="C23" i="18"/>
  <c r="B23" i="18"/>
  <c r="D23" i="18" s="1"/>
  <c r="A23" i="18"/>
  <c r="H22" i="18"/>
  <c r="I22" i="18" s="1"/>
  <c r="F22" i="18"/>
  <c r="C22" i="18"/>
  <c r="B22" i="18"/>
  <c r="D22" i="18" s="1"/>
  <c r="A22" i="18"/>
  <c r="H21" i="18"/>
  <c r="I21" i="18" s="1"/>
  <c r="F21" i="18"/>
  <c r="C21" i="18"/>
  <c r="B21" i="18"/>
  <c r="D21" i="18" s="1"/>
  <c r="A21" i="18"/>
  <c r="H20" i="18"/>
  <c r="I20" i="18" s="1"/>
  <c r="F20" i="18"/>
  <c r="C20" i="18"/>
  <c r="B20" i="18"/>
  <c r="D20" i="18" s="1"/>
  <c r="A20" i="18"/>
  <c r="H19" i="18"/>
  <c r="I19" i="18" s="1"/>
  <c r="F19" i="18"/>
  <c r="C19" i="18"/>
  <c r="B19" i="18"/>
  <c r="D19" i="18" s="1"/>
  <c r="A19" i="18"/>
  <c r="H18" i="18"/>
  <c r="I18" i="18" s="1"/>
  <c r="F18" i="18"/>
  <c r="C18" i="18"/>
  <c r="B18" i="18"/>
  <c r="D18" i="18" s="1"/>
  <c r="A18" i="18"/>
  <c r="H17" i="18"/>
  <c r="I17" i="18" s="1"/>
  <c r="F17" i="18"/>
  <c r="C17" i="18"/>
  <c r="B17" i="18"/>
  <c r="D17" i="18" s="1"/>
  <c r="A17" i="18"/>
  <c r="H16" i="18"/>
  <c r="I16" i="18" s="1"/>
  <c r="F16" i="18"/>
  <c r="C16" i="18"/>
  <c r="B16" i="18"/>
  <c r="D16" i="18" s="1"/>
  <c r="A16" i="18"/>
  <c r="H15" i="18"/>
  <c r="I15" i="18" s="1"/>
  <c r="F15" i="18"/>
  <c r="C15" i="18"/>
  <c r="B15" i="18"/>
  <c r="D15" i="18" s="1"/>
  <c r="A15" i="18"/>
  <c r="H14" i="18"/>
  <c r="I14" i="18" s="1"/>
  <c r="F14" i="18"/>
  <c r="C14" i="18"/>
  <c r="B14" i="18"/>
  <c r="D14" i="18" s="1"/>
  <c r="A14" i="18"/>
  <c r="H13" i="18"/>
  <c r="I13" i="18" s="1"/>
  <c r="F13" i="18"/>
  <c r="C13" i="18"/>
  <c r="B13" i="18"/>
  <c r="D13" i="18" s="1"/>
  <c r="A13" i="18"/>
  <c r="H12" i="18"/>
  <c r="I12" i="18" s="1"/>
  <c r="F12" i="18"/>
  <c r="C12" i="18"/>
  <c r="B12" i="18"/>
  <c r="D12" i="18" s="1"/>
  <c r="A12" i="18"/>
  <c r="H11" i="18"/>
  <c r="I11" i="18" s="1"/>
  <c r="F11" i="18"/>
  <c r="C11" i="18"/>
  <c r="B11" i="18"/>
  <c r="D11" i="18" s="1"/>
  <c r="A11" i="18"/>
  <c r="H10" i="18"/>
  <c r="I10" i="18" s="1"/>
  <c r="F10" i="18"/>
  <c r="C10" i="18"/>
  <c r="B10" i="18"/>
  <c r="D10" i="18" s="1"/>
  <c r="A10" i="18"/>
  <c r="H9" i="18"/>
  <c r="I9" i="18" s="1"/>
  <c r="F9" i="18"/>
  <c r="C9" i="18"/>
  <c r="B9" i="18"/>
  <c r="D9" i="18" s="1"/>
  <c r="A9" i="18"/>
  <c r="H8" i="18"/>
  <c r="I8" i="18" s="1"/>
  <c r="F8" i="18"/>
  <c r="C8" i="18"/>
  <c r="B8" i="18"/>
  <c r="D8" i="18" s="1"/>
  <c r="A8" i="18"/>
  <c r="H7" i="18"/>
  <c r="I7" i="18" s="1"/>
  <c r="F7" i="18"/>
  <c r="C7" i="18"/>
  <c r="B7" i="18"/>
  <c r="D7" i="18" s="1"/>
  <c r="A7" i="18"/>
  <c r="H6" i="18"/>
  <c r="I6" i="18" s="1"/>
  <c r="F6" i="18"/>
  <c r="C6" i="18"/>
  <c r="B6" i="18"/>
  <c r="D6" i="18" s="1"/>
  <c r="A6" i="18"/>
  <c r="H5" i="18"/>
  <c r="I5" i="18" s="1"/>
  <c r="F5" i="18"/>
  <c r="C5" i="18"/>
  <c r="B5" i="18"/>
  <c r="D5" i="18" s="1"/>
  <c r="A5" i="18"/>
  <c r="H4" i="18"/>
  <c r="I4" i="18" s="1"/>
  <c r="F4" i="18"/>
  <c r="C4" i="18"/>
  <c r="B4" i="18"/>
  <c r="D4" i="18" s="1"/>
  <c r="A4" i="18"/>
  <c r="H3" i="18"/>
  <c r="I3" i="18" s="1"/>
  <c r="F3" i="18"/>
  <c r="C3" i="18"/>
  <c r="B3" i="18"/>
  <c r="D3" i="18" s="1"/>
  <c r="A3" i="18"/>
  <c r="C2" i="18"/>
  <c r="B2" i="18"/>
  <c r="D2" i="18" s="1"/>
  <c r="H2" i="18"/>
  <c r="I2" i="18" s="1"/>
  <c r="F2" i="18"/>
  <c r="A2" i="18"/>
  <c r="Q25" i="18"/>
  <c r="Q31" i="18"/>
  <c r="Q24" i="18"/>
  <c r="Q23" i="18"/>
  <c r="Q22" i="18"/>
  <c r="Q20" i="18"/>
  <c r="Q19" i="18"/>
  <c r="Q18" i="18"/>
  <c r="Q16" i="18"/>
  <c r="Q3" i="18"/>
  <c r="Q4" i="18"/>
  <c r="Q7" i="18"/>
  <c r="Q8" i="18"/>
  <c r="Q9" i="18"/>
  <c r="Q10" i="18"/>
  <c r="Q11" i="18"/>
  <c r="Q12" i="18"/>
  <c r="Q13" i="18"/>
  <c r="Q14" i="18"/>
  <c r="Q15" i="18"/>
  <c r="N2" i="18"/>
  <c r="M48" i="17" l="1"/>
  <c r="O4" i="28"/>
  <c r="O7" i="28"/>
  <c r="O8" i="28"/>
  <c r="L9" i="28"/>
  <c r="L7" i="18"/>
  <c r="O9" i="18"/>
  <c r="O8" i="18"/>
  <c r="O4" i="18"/>
  <c r="L8" i="18"/>
  <c r="L10" i="18"/>
  <c r="L6" i="18"/>
  <c r="O7" i="18"/>
  <c r="L9" i="18"/>
  <c r="O6" i="18"/>
  <c r="O41" i="27"/>
  <c r="L42" i="27" s="1"/>
  <c r="M42" i="27" s="1"/>
  <c r="L6" i="28"/>
  <c r="L7" i="28"/>
  <c r="L8" i="28"/>
  <c r="Q41" i="27"/>
  <c r="L45" i="27" s="1"/>
  <c r="M45" i="27" s="1"/>
  <c r="R41" i="27"/>
  <c r="L46" i="27" s="1"/>
  <c r="M46" i="27" s="1"/>
  <c r="N2" i="28"/>
  <c r="M48" i="27" l="1"/>
</calcChain>
</file>

<file path=xl/sharedStrings.xml><?xml version="1.0" encoding="utf-8"?>
<sst xmlns="http://schemas.openxmlformats.org/spreadsheetml/2006/main" count="217" uniqueCount="104">
  <si>
    <t>学年</t>
    <rPh sb="0" eb="2">
      <t>ガクネン</t>
    </rPh>
    <phoneticPr fontId="2"/>
  </si>
  <si>
    <t>№</t>
    <phoneticPr fontId="2"/>
  </si>
  <si>
    <t>氏名</t>
    <rPh sb="0" eb="2">
      <t>シメイ</t>
    </rPh>
    <phoneticPr fontId="2"/>
  </si>
  <si>
    <t>生年</t>
    <rPh sb="0" eb="2">
      <t>セイネン</t>
    </rPh>
    <phoneticPr fontId="2"/>
  </si>
  <si>
    <t>最高記録</t>
    <rPh sb="0" eb="2">
      <t>サイコウ</t>
    </rPh>
    <rPh sb="2" eb="4">
      <t>キロク</t>
    </rPh>
    <phoneticPr fontId="2"/>
  </si>
  <si>
    <t>※入力の際の注意事項</t>
    <rPh sb="1" eb="3">
      <t>ニュウリョク</t>
    </rPh>
    <rPh sb="4" eb="5">
      <t>サイ</t>
    </rPh>
    <rPh sb="6" eb="8">
      <t>チュウイ</t>
    </rPh>
    <rPh sb="8" eb="10">
      <t>ジコウ</t>
    </rPh>
    <phoneticPr fontId="2"/>
  </si>
  <si>
    <t>参加料</t>
    <rPh sb="0" eb="2">
      <t>サンカ</t>
    </rPh>
    <rPh sb="2" eb="3">
      <t>リョウ</t>
    </rPh>
    <phoneticPr fontId="2"/>
  </si>
  <si>
    <t>数</t>
    <rPh sb="0" eb="1">
      <t>カズ</t>
    </rPh>
    <phoneticPr fontId="2"/>
  </si>
  <si>
    <t>金額</t>
    <rPh sb="0" eb="2">
      <t>キンガク</t>
    </rPh>
    <phoneticPr fontId="2"/>
  </si>
  <si>
    <t>合計額</t>
    <rPh sb="0" eb="2">
      <t>ゴウケイ</t>
    </rPh>
    <rPh sb="2" eb="3">
      <t>ガク</t>
    </rPh>
    <phoneticPr fontId="2"/>
  </si>
  <si>
    <t>A</t>
    <phoneticPr fontId="2"/>
  </si>
  <si>
    <t>B</t>
    <phoneticPr fontId="2"/>
  </si>
  <si>
    <t>C</t>
    <phoneticPr fontId="2"/>
  </si>
  <si>
    <t>ゼッケン</t>
    <phoneticPr fontId="2"/>
  </si>
  <si>
    <t>所属</t>
    <rPh sb="0" eb="2">
      <t>ショゾク</t>
    </rPh>
    <phoneticPr fontId="2"/>
  </si>
  <si>
    <t>・初出場や最高記録が不明の場合は、数字を入力しないで、「初」を入力してください。</t>
    <rPh sb="1" eb="4">
      <t>ハツシュツジョウ</t>
    </rPh>
    <rPh sb="5" eb="7">
      <t>サイコウ</t>
    </rPh>
    <rPh sb="7" eb="9">
      <t>キロク</t>
    </rPh>
    <rPh sb="10" eb="12">
      <t>フメイ</t>
    </rPh>
    <rPh sb="13" eb="15">
      <t>バアイ</t>
    </rPh>
    <rPh sb="17" eb="19">
      <t>スウジ</t>
    </rPh>
    <rPh sb="20" eb="22">
      <t>ニュウリョク</t>
    </rPh>
    <rPh sb="28" eb="29">
      <t>ハツ</t>
    </rPh>
    <rPh sb="31" eb="33">
      <t>ニュウリョク</t>
    </rPh>
    <phoneticPr fontId="2"/>
  </si>
  <si>
    <t>女子種目</t>
    <rPh sb="0" eb="2">
      <t>ジョシ</t>
    </rPh>
    <rPh sb="2" eb="4">
      <t>シュモク</t>
    </rPh>
    <phoneticPr fontId="2"/>
  </si>
  <si>
    <t>・最高記録は半角で入力し、「分」「秒」「ｍ」は「10.21.80」や「5.95」のように点(ﾄﾞｯﾄ)を入れてください。</t>
    <rPh sb="1" eb="3">
      <t>サイコウ</t>
    </rPh>
    <rPh sb="3" eb="5">
      <t>キロク</t>
    </rPh>
    <rPh sb="6" eb="8">
      <t>ハンカク</t>
    </rPh>
    <rPh sb="9" eb="11">
      <t>ニュウリョク</t>
    </rPh>
    <phoneticPr fontId="2"/>
  </si>
  <si>
    <t>・最高記録の欄に「初」を入力しますと、その競技のランキング「最下位」で番組編成します。未公認記録でもよいので、できるだけ入力してください。</t>
    <rPh sb="1" eb="3">
      <t>サイコウ</t>
    </rPh>
    <rPh sb="3" eb="5">
      <t>キロク</t>
    </rPh>
    <rPh sb="6" eb="7">
      <t>ラン</t>
    </rPh>
    <rPh sb="9" eb="10">
      <t>ハツ</t>
    </rPh>
    <rPh sb="12" eb="14">
      <t>ニュウリョク</t>
    </rPh>
    <rPh sb="21" eb="23">
      <t>キョウギ</t>
    </rPh>
    <rPh sb="30" eb="33">
      <t>サイカイ</t>
    </rPh>
    <rPh sb="35" eb="37">
      <t>バングミ</t>
    </rPh>
    <rPh sb="37" eb="39">
      <t>ヘンセイ</t>
    </rPh>
    <rPh sb="43" eb="46">
      <t>ミコウニン</t>
    </rPh>
    <rPh sb="46" eb="48">
      <t>キロク</t>
    </rPh>
    <rPh sb="60" eb="62">
      <t>ニュウリョク</t>
    </rPh>
    <phoneticPr fontId="2"/>
  </si>
  <si>
    <t>　その際、公認記録との違いがわかるように、セルに色をつけて下さい。（何色でもいいです。セルには記録だけ入力してください。～秒位とか、電動手動の別や風の入力等は不要です。）</t>
    <rPh sb="3" eb="4">
      <t>サイ</t>
    </rPh>
    <rPh sb="5" eb="7">
      <t>コウニン</t>
    </rPh>
    <rPh sb="7" eb="9">
      <t>キロク</t>
    </rPh>
    <rPh sb="11" eb="12">
      <t>チガ</t>
    </rPh>
    <rPh sb="24" eb="25">
      <t>イロ</t>
    </rPh>
    <rPh sb="29" eb="30">
      <t>クダ</t>
    </rPh>
    <rPh sb="34" eb="35">
      <t>ナニ</t>
    </rPh>
    <rPh sb="35" eb="36">
      <t>イロ</t>
    </rPh>
    <rPh sb="47" eb="49">
      <t>キロク</t>
    </rPh>
    <rPh sb="51" eb="53">
      <t>ニュウリョク</t>
    </rPh>
    <rPh sb="61" eb="62">
      <t>ビョウ</t>
    </rPh>
    <rPh sb="62" eb="63">
      <t>クライ</t>
    </rPh>
    <rPh sb="66" eb="68">
      <t>デンドウ</t>
    </rPh>
    <rPh sb="68" eb="70">
      <t>シュドウ</t>
    </rPh>
    <rPh sb="71" eb="72">
      <t>ベツ</t>
    </rPh>
    <rPh sb="73" eb="74">
      <t>カゼ</t>
    </rPh>
    <rPh sb="75" eb="78">
      <t>ニュウリョクトウ</t>
    </rPh>
    <rPh sb="79" eb="81">
      <t>フヨウ</t>
    </rPh>
    <phoneticPr fontId="2"/>
  </si>
  <si>
    <r>
      <t>・氏名は</t>
    </r>
    <r>
      <rPr>
        <b/>
        <u/>
        <sz val="11"/>
        <color indexed="10"/>
        <rFont val="ＭＳ 明朝"/>
        <family val="1"/>
        <charset val="128"/>
      </rPr>
      <t>苗字＋名前で５文字</t>
    </r>
    <r>
      <rPr>
        <sz val="11"/>
        <rFont val="ＭＳ 明朝"/>
        <family val="1"/>
        <charset val="128"/>
      </rPr>
      <t>になるように</t>
    </r>
    <r>
      <rPr>
        <u/>
        <sz val="11"/>
        <rFont val="ＭＳ 明朝"/>
        <family val="1"/>
        <charset val="128"/>
      </rPr>
      <t>全角</t>
    </r>
    <r>
      <rPr>
        <sz val="11"/>
        <rFont val="ＭＳ 明朝"/>
        <family val="1"/>
        <charset val="128"/>
      </rPr>
      <t>スペースを入れてください。</t>
    </r>
    <rPh sb="1" eb="3">
      <t>シメイ</t>
    </rPh>
    <rPh sb="4" eb="6">
      <t>ミョウジ</t>
    </rPh>
    <rPh sb="7" eb="9">
      <t>ナマエ</t>
    </rPh>
    <rPh sb="11" eb="13">
      <t>モジ</t>
    </rPh>
    <rPh sb="19" eb="21">
      <t>ゼンカク</t>
    </rPh>
    <rPh sb="26" eb="27">
      <t>イ</t>
    </rPh>
    <phoneticPr fontId="2"/>
  </si>
  <si>
    <t>(例)</t>
    <rPh sb="1" eb="2">
      <t>レイ</t>
    </rPh>
    <phoneticPr fontId="2"/>
  </si>
  <si>
    <t>（６文字以上の氏名にも５文字の生徒と同様にスペースが入りません）</t>
    <rPh sb="2" eb="6">
      <t>モジイジョウ</t>
    </rPh>
    <rPh sb="7" eb="9">
      <t>シメイ</t>
    </rPh>
    <rPh sb="12" eb="14">
      <t>モジ</t>
    </rPh>
    <rPh sb="15" eb="17">
      <t>セイト</t>
    </rPh>
    <rPh sb="18" eb="20">
      <t>ドウヨウ</t>
    </rPh>
    <rPh sb="26" eb="27">
      <t>ハイ</t>
    </rPh>
    <phoneticPr fontId="2"/>
  </si>
  <si>
    <t>・出場種目はセルをクリックし、必ずリストから選んでください。（※全角で入力しないでください）</t>
    <rPh sb="1" eb="3">
      <t>シュツジョウ</t>
    </rPh>
    <rPh sb="3" eb="5">
      <t>シュモク</t>
    </rPh>
    <rPh sb="15" eb="16">
      <t>カナラ</t>
    </rPh>
    <rPh sb="22" eb="23">
      <t>エラ</t>
    </rPh>
    <rPh sb="32" eb="34">
      <t>ゼンカク</t>
    </rPh>
    <rPh sb="35" eb="37">
      <t>ニュウリョク</t>
    </rPh>
    <phoneticPr fontId="2"/>
  </si>
  <si>
    <t>ｾﾞｯｹﾝ</t>
    <phoneticPr fontId="2"/>
  </si>
  <si>
    <t>ﾌﾘｶﾞﾅ</t>
    <phoneticPr fontId="2"/>
  </si>
  <si>
    <t>ﾌﾘｶﾞﾅ</t>
    <phoneticPr fontId="2"/>
  </si>
  <si>
    <t>○</t>
    <phoneticPr fontId="2"/>
  </si>
  <si>
    <t>３文字の生徒　～　「釧路　　強」（苗字と名前の間に全角スペースを２つ入れる）</t>
    <rPh sb="10" eb="12">
      <t>クシロ</t>
    </rPh>
    <rPh sb="14" eb="15">
      <t>ツヨシ</t>
    </rPh>
    <rPh sb="17" eb="19">
      <t>ミョウジ</t>
    </rPh>
    <rPh sb="20" eb="21">
      <t>メイ</t>
    </rPh>
    <rPh sb="21" eb="22">
      <t>マエ</t>
    </rPh>
    <rPh sb="23" eb="24">
      <t>アイダ</t>
    </rPh>
    <rPh sb="25" eb="27">
      <t>ゼンカク</t>
    </rPh>
    <rPh sb="34" eb="35">
      <t>イ</t>
    </rPh>
    <phoneticPr fontId="2"/>
  </si>
  <si>
    <t>４文字の生徒　～　「釧路　強志」（苗字と名前の間に全角スペースを１つ入れる）</t>
    <rPh sb="10" eb="12">
      <t>クシロ</t>
    </rPh>
    <rPh sb="13" eb="15">
      <t>ツヨシ</t>
    </rPh>
    <rPh sb="17" eb="19">
      <t>ミョウジ</t>
    </rPh>
    <rPh sb="20" eb="21">
      <t>メイ</t>
    </rPh>
    <rPh sb="21" eb="22">
      <t>マエ</t>
    </rPh>
    <rPh sb="23" eb="24">
      <t>アイダ</t>
    </rPh>
    <rPh sb="25" eb="27">
      <t>ゼンカク</t>
    </rPh>
    <rPh sb="34" eb="35">
      <t>イ</t>
    </rPh>
    <phoneticPr fontId="2"/>
  </si>
  <si>
    <t>５文字の生徒　～　「釧路津代志」（苗字と名前の間をあけない）</t>
    <rPh sb="10" eb="12">
      <t>クシロ</t>
    </rPh>
    <rPh sb="12" eb="13">
      <t>ツ</t>
    </rPh>
    <rPh sb="13" eb="14">
      <t>ヨ</t>
    </rPh>
    <rPh sb="14" eb="15">
      <t>シ</t>
    </rPh>
    <rPh sb="17" eb="19">
      <t>ミョウジ</t>
    </rPh>
    <rPh sb="20" eb="21">
      <t>メイ</t>
    </rPh>
    <rPh sb="21" eb="22">
      <t>マエ</t>
    </rPh>
    <rPh sb="23" eb="24">
      <t>アイダ</t>
    </rPh>
    <phoneticPr fontId="2"/>
  </si>
  <si>
    <t>・入力上で不明な点、ファイルに不備がある場合は ban@sip,or.jp(鳥取西中：番匠) までお知らせください。</t>
    <rPh sb="1" eb="3">
      <t>ニュウリョク</t>
    </rPh>
    <rPh sb="3" eb="4">
      <t>ジョウ</t>
    </rPh>
    <rPh sb="5" eb="7">
      <t>フメイ</t>
    </rPh>
    <rPh sb="8" eb="9">
      <t>テン</t>
    </rPh>
    <rPh sb="15" eb="17">
      <t>フビ</t>
    </rPh>
    <rPh sb="20" eb="22">
      <t>バアイ</t>
    </rPh>
    <rPh sb="38" eb="40">
      <t>トットリ</t>
    </rPh>
    <rPh sb="40" eb="41">
      <t>ニシ</t>
    </rPh>
    <rPh sb="41" eb="42">
      <t>チュウ</t>
    </rPh>
    <rPh sb="43" eb="45">
      <t>バンショウ</t>
    </rPh>
    <rPh sb="50" eb="51">
      <t>シ</t>
    </rPh>
    <phoneticPr fontId="2"/>
  </si>
  <si>
    <r>
      <t>・入力が終わったら</t>
    </r>
    <r>
      <rPr>
        <b/>
        <u/>
        <sz val="11"/>
        <rFont val="ＭＳ 明朝"/>
        <family val="1"/>
        <charset val="128"/>
      </rPr>
      <t>B5用紙に印刷</t>
    </r>
    <r>
      <rPr>
        <sz val="11"/>
        <rFont val="ＭＳ 明朝"/>
        <family val="1"/>
        <charset val="128"/>
      </rPr>
      <t>して申込先に送付、データは ban@sip,or.jp(鳥取西中：番匠)  に送ってください。</t>
    </r>
    <rPh sb="1" eb="3">
      <t>ニュウリョク</t>
    </rPh>
    <rPh sb="4" eb="5">
      <t>オ</t>
    </rPh>
    <rPh sb="11" eb="13">
      <t>ヨウシ</t>
    </rPh>
    <rPh sb="14" eb="16">
      <t>インサツ</t>
    </rPh>
    <rPh sb="18" eb="20">
      <t>モウシコミ</t>
    </rPh>
    <rPh sb="20" eb="21">
      <t>サキ</t>
    </rPh>
    <rPh sb="22" eb="24">
      <t>ソウフ</t>
    </rPh>
    <rPh sb="55" eb="56">
      <t>オク</t>
    </rPh>
    <phoneticPr fontId="2"/>
  </si>
  <si>
    <t>所 属 名</t>
    <rPh sb="0" eb="1">
      <t>ショ</t>
    </rPh>
    <rPh sb="2" eb="3">
      <t>ゾク</t>
    </rPh>
    <rPh sb="4" eb="5">
      <t>メイ</t>
    </rPh>
    <phoneticPr fontId="2"/>
  </si>
  <si>
    <t>1600mR</t>
    <phoneticPr fontId="2"/>
  </si>
  <si>
    <t>400mR</t>
    <phoneticPr fontId="2"/>
  </si>
  <si>
    <t>4×100mR</t>
    <phoneticPr fontId="2"/>
  </si>
  <si>
    <t>4×400mR</t>
    <phoneticPr fontId="2"/>
  </si>
  <si>
    <t>D</t>
    <phoneticPr fontId="2"/>
  </si>
  <si>
    <t>E</t>
    <phoneticPr fontId="2"/>
  </si>
  <si>
    <t>Ａ</t>
    <phoneticPr fontId="2"/>
  </si>
  <si>
    <t>Ｂ</t>
    <phoneticPr fontId="2"/>
  </si>
  <si>
    <t>Ｃ</t>
    <phoneticPr fontId="2"/>
  </si>
  <si>
    <t>リレー</t>
    <phoneticPr fontId="2"/>
  </si>
  <si>
    <t>監督TEL</t>
    <rPh sb="0" eb="2">
      <t>カントク</t>
    </rPh>
    <phoneticPr fontId="2"/>
  </si>
  <si>
    <t>学校TEL</t>
    <rPh sb="0" eb="2">
      <t>ガッコウ</t>
    </rPh>
    <phoneticPr fontId="2"/>
  </si>
  <si>
    <t>競技役員としてご協力
できる方のお名前</t>
    <rPh sb="0" eb="2">
      <t>キョウギ</t>
    </rPh>
    <rPh sb="2" eb="4">
      <t>ヤクイン</t>
    </rPh>
    <rPh sb="8" eb="10">
      <t>キョウリョク</t>
    </rPh>
    <rPh sb="14" eb="15">
      <t>カタ</t>
    </rPh>
    <rPh sb="17" eb="19">
      <t>ナマエ</t>
    </rPh>
    <phoneticPr fontId="2"/>
  </si>
  <si>
    <t>学年</t>
    <rPh sb="0" eb="1">
      <t>ガク</t>
    </rPh>
    <rPh sb="1" eb="2">
      <t>ネン</t>
    </rPh>
    <phoneticPr fontId="2"/>
  </si>
  <si>
    <t>駅伝</t>
    <rPh sb="0" eb="2">
      <t>エキデン</t>
    </rPh>
    <phoneticPr fontId="2"/>
  </si>
  <si>
    <t>1区</t>
    <rPh sb="1" eb="2">
      <t>ク</t>
    </rPh>
    <phoneticPr fontId="2"/>
  </si>
  <si>
    <t>2区</t>
    <rPh sb="1" eb="2">
      <t>ク</t>
    </rPh>
    <phoneticPr fontId="2"/>
  </si>
  <si>
    <t>3区</t>
    <rPh sb="1" eb="2">
      <t>ク</t>
    </rPh>
    <phoneticPr fontId="2"/>
  </si>
  <si>
    <t>4区</t>
    <rPh sb="1" eb="2">
      <t>ク</t>
    </rPh>
    <phoneticPr fontId="2"/>
  </si>
  <si>
    <t>5区</t>
    <rPh sb="1" eb="2">
      <t>ク</t>
    </rPh>
    <phoneticPr fontId="2"/>
  </si>
  <si>
    <t>大会参加申込一覧</t>
    <rPh sb="0" eb="2">
      <t>タイカイ</t>
    </rPh>
    <rPh sb="2" eb="4">
      <t>サンカ</t>
    </rPh>
    <rPh sb="4" eb="6">
      <t>モウシコミ</t>
    </rPh>
    <rPh sb="6" eb="8">
      <t>イチラン</t>
    </rPh>
    <phoneticPr fontId="2"/>
  </si>
  <si>
    <t>男子</t>
    <rPh sb="0" eb="2">
      <t>ダンシ</t>
    </rPh>
    <phoneticPr fontId="2"/>
  </si>
  <si>
    <t>区分</t>
    <rPh sb="0" eb="2">
      <t>クブン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</si>
  <si>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</si>
  <si>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</si>
  <si>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</si>
  <si>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チーム</t>
    <phoneticPr fontId="2"/>
  </si>
  <si>
    <t>区間</t>
    <rPh sb="0" eb="2">
      <t>クカン</t>
    </rPh>
    <phoneticPr fontId="2"/>
  </si>
  <si>
    <t>駅伝混合</t>
    <rPh sb="0" eb="2">
      <t>エキデン</t>
    </rPh>
    <rPh sb="2" eb="4">
      <t>コンゴウ</t>
    </rPh>
    <phoneticPr fontId="2"/>
  </si>
  <si>
    <t>所属名が学校の場合は
小中高をつけてください。</t>
    <rPh sb="0" eb="3">
      <t>ショゾクメイ</t>
    </rPh>
    <rPh sb="4" eb="6">
      <t>ガッコウ</t>
    </rPh>
    <rPh sb="7" eb="9">
      <t>バアイ</t>
    </rPh>
    <rPh sb="11" eb="13">
      <t>ショウチュウ</t>
    </rPh>
    <rPh sb="13" eb="14">
      <t>コウ</t>
    </rPh>
    <phoneticPr fontId="2"/>
  </si>
  <si>
    <t>駅伝ﾁｰﾑ</t>
    <rPh sb="0" eb="2">
      <t>エキデン</t>
    </rPh>
    <phoneticPr fontId="2"/>
  </si>
  <si>
    <t>女子</t>
    <rPh sb="0" eb="2">
      <t>ジョシ</t>
    </rPh>
    <phoneticPr fontId="2"/>
  </si>
  <si>
    <t>100m</t>
  </si>
  <si>
    <t>駅伝</t>
    <rPh sb="0" eb="1">
      <t>エキ</t>
    </rPh>
    <rPh sb="1" eb="2">
      <t>デン</t>
    </rPh>
    <phoneticPr fontId="2"/>
  </si>
  <si>
    <t>4×100mR</t>
    <phoneticPr fontId="2"/>
  </si>
  <si>
    <t>新規ゼッケン</t>
    <rPh sb="0" eb="2">
      <t>シンキ</t>
    </rPh>
    <phoneticPr fontId="2"/>
  </si>
  <si>
    <t>新規</t>
    <rPh sb="0" eb="2">
      <t>シンキ</t>
    </rPh>
    <phoneticPr fontId="2"/>
  </si>
  <si>
    <t>ﾌﾘｶﾞﾅ
(半角ｶﾀｶﾅ)</t>
    <rPh sb="7" eb="9">
      <t>ハンカク</t>
    </rPh>
    <phoneticPr fontId="2"/>
  </si>
  <si>
    <r>
      <t>・区分、学年、</t>
    </r>
    <r>
      <rPr>
        <b/>
        <sz val="11"/>
        <color indexed="10"/>
        <rFont val="ＭＳ Ｐ明朝"/>
        <family val="1"/>
        <charset val="128"/>
      </rPr>
      <t>出場種目</t>
    </r>
    <r>
      <rPr>
        <sz val="11"/>
        <rFont val="ＭＳ Ｐ明朝"/>
        <family val="1"/>
        <charset val="128"/>
      </rPr>
      <t>は</t>
    </r>
    <r>
      <rPr>
        <b/>
        <sz val="11"/>
        <color indexed="10"/>
        <rFont val="ＭＳ Ｐ明朝"/>
        <family val="1"/>
        <charset val="128"/>
      </rPr>
      <t>リストから選択</t>
    </r>
    <r>
      <rPr>
        <sz val="11"/>
        <rFont val="ＭＳ Ｐ明朝"/>
        <family val="1"/>
        <charset val="128"/>
      </rPr>
      <t>してください。</t>
    </r>
    <rPh sb="1" eb="3">
      <t>クブン</t>
    </rPh>
    <rPh sb="4" eb="6">
      <t>ガクネン</t>
    </rPh>
    <rPh sb="7" eb="9">
      <t>シュツジョウ</t>
    </rPh>
    <rPh sb="9" eb="11">
      <t>シュモク</t>
    </rPh>
    <rPh sb="17" eb="19">
      <t>センタク</t>
    </rPh>
    <phoneticPr fontId="2"/>
  </si>
  <si>
    <t>※ 個人種目、リレーに関しては最高記録を記入してください。初出場の場合は「初」の入力を。</t>
    <rPh sb="2" eb="4">
      <t>コジン</t>
    </rPh>
    <rPh sb="4" eb="6">
      <t>シュモク</t>
    </rPh>
    <rPh sb="11" eb="12">
      <t>カン</t>
    </rPh>
    <rPh sb="15" eb="17">
      <t>サイコウ</t>
    </rPh>
    <rPh sb="17" eb="19">
      <t>キロク</t>
    </rPh>
    <rPh sb="20" eb="22">
      <t>キニュウ</t>
    </rPh>
    <rPh sb="29" eb="30">
      <t>ハジ</t>
    </rPh>
    <rPh sb="30" eb="32">
      <t>シュツジョウ</t>
    </rPh>
    <rPh sb="33" eb="35">
      <t>バアイ</t>
    </rPh>
    <rPh sb="37" eb="38">
      <t>ハツ</t>
    </rPh>
    <rPh sb="40" eb="42">
      <t>ニュウリョク</t>
    </rPh>
    <phoneticPr fontId="2"/>
  </si>
  <si>
    <t>最高記録</t>
    <rPh sb="0" eb="2">
      <t>サイコウ</t>
    </rPh>
    <rPh sb="2" eb="4">
      <t>キロク</t>
    </rPh>
    <phoneticPr fontId="2"/>
  </si>
  <si>
    <t>やり投</t>
    <rPh sb="2" eb="3">
      <t>ナ</t>
    </rPh>
    <phoneticPr fontId="2"/>
  </si>
  <si>
    <t>ｼﾞｬﾍﾞﾘｯｸｽﾛｰ</t>
    <phoneticPr fontId="2"/>
  </si>
  <si>
    <t>申込
責任者名</t>
    <rPh sb="0" eb="2">
      <t>モウシコミ</t>
    </rPh>
    <rPh sb="3" eb="6">
      <t>セキニンシャ</t>
    </rPh>
    <rPh sb="6" eb="7">
      <t>メイ</t>
    </rPh>
    <phoneticPr fontId="2"/>
  </si>
  <si>
    <t>個人種目１種目</t>
    <rPh sb="0" eb="2">
      <t>コジン</t>
    </rPh>
    <rPh sb="2" eb="4">
      <t>シュモク</t>
    </rPh>
    <rPh sb="5" eb="7">
      <t>シュモク</t>
    </rPh>
    <phoneticPr fontId="2"/>
  </si>
  <si>
    <t>個人種目２種目</t>
    <rPh sb="0" eb="2">
      <t>コジン</t>
    </rPh>
    <rPh sb="2" eb="4">
      <t>シュモク</t>
    </rPh>
    <rPh sb="5" eb="7">
      <t>シュモク</t>
    </rPh>
    <phoneticPr fontId="2"/>
  </si>
  <si>
    <t>個人1</t>
    <rPh sb="0" eb="2">
      <t>コジン</t>
    </rPh>
    <phoneticPr fontId="2"/>
  </si>
  <si>
    <t>個人2</t>
    <rPh sb="0" eb="2">
      <t>コジン</t>
    </rPh>
    <phoneticPr fontId="2"/>
  </si>
  <si>
    <t>砲丸投(2.721)</t>
    <rPh sb="0" eb="3">
      <t>ホウガンナ</t>
    </rPh>
    <phoneticPr fontId="2"/>
  </si>
  <si>
    <t>砲丸投(4.01)</t>
    <rPh sb="0" eb="3">
      <t>ホウガンナ</t>
    </rPh>
    <phoneticPr fontId="2"/>
  </si>
  <si>
    <t>砲丸投(4)</t>
    <rPh sb="0" eb="3">
      <t>ホウガンナ</t>
    </rPh>
    <phoneticPr fontId="2"/>
  </si>
  <si>
    <t>個人種目1</t>
    <rPh sb="0" eb="2">
      <t>コジン</t>
    </rPh>
    <rPh sb="2" eb="4">
      <t>シュモク</t>
    </rPh>
    <phoneticPr fontId="2"/>
  </si>
  <si>
    <t>個人種目2</t>
    <rPh sb="0" eb="2">
      <t>コジン</t>
    </rPh>
    <rPh sb="2" eb="4">
      <t>シュモク</t>
    </rPh>
    <phoneticPr fontId="2"/>
  </si>
  <si>
    <t>記録</t>
    <rPh sb="0" eb="2">
      <t>キロク</t>
    </rPh>
    <phoneticPr fontId="2"/>
  </si>
  <si>
    <r>
      <t>・</t>
    </r>
    <r>
      <rPr>
        <b/>
        <u/>
        <sz val="11"/>
        <color indexed="10"/>
        <rFont val="ＭＳ Ｐ明朝"/>
        <family val="1"/>
        <charset val="128"/>
      </rPr>
      <t>ゼッケン、氏名、ﾌﾘｶﾞﾅ、生年はセルに直接入力</t>
    </r>
    <r>
      <rPr>
        <sz val="11"/>
        <rFont val="ＭＳ Ｐ明朝"/>
        <family val="1"/>
        <charset val="128"/>
      </rPr>
      <t>してください。（前回の大会のコピー可。フリガナも同様）</t>
    </r>
    <rPh sb="6" eb="8">
      <t>シメイ</t>
    </rPh>
    <rPh sb="15" eb="17">
      <t>セイネン</t>
    </rPh>
    <rPh sb="21" eb="23">
      <t>チョクセツ</t>
    </rPh>
    <rPh sb="23" eb="25">
      <t>ニュウリョク</t>
    </rPh>
    <rPh sb="33" eb="35">
      <t>ゼンカイ</t>
    </rPh>
    <rPh sb="36" eb="38">
      <t>タイカイ</t>
    </rPh>
    <rPh sb="42" eb="43">
      <t>カ</t>
    </rPh>
    <rPh sb="49" eb="51">
      <t>ドウヨウ</t>
    </rPh>
    <phoneticPr fontId="2"/>
  </si>
  <si>
    <t>ｼﾞｬﾍﾞﾘｯｸﾎﾞｰﾙ</t>
    <phoneticPr fontId="2"/>
  </si>
  <si>
    <t>やり投</t>
    <rPh sb="2" eb="3">
      <t>ナ</t>
    </rPh>
    <phoneticPr fontId="2"/>
  </si>
  <si>
    <t>2020 釧根駅伝 兼 リレー記録会</t>
    <rPh sb="5" eb="7">
      <t>センコン</t>
    </rPh>
    <rPh sb="7" eb="9">
      <t>エキデン</t>
    </rPh>
    <rPh sb="10" eb="11">
      <t>ケン</t>
    </rPh>
    <rPh sb="15" eb="17">
      <t>キロク</t>
    </rPh>
    <rPh sb="17" eb="18">
      <t>カイ</t>
    </rPh>
    <phoneticPr fontId="2"/>
  </si>
  <si>
    <t>男子種目</t>
    <rPh sb="0" eb="2">
      <t>ダンシ</t>
    </rPh>
    <rPh sb="2" eb="4">
      <t>シュモク</t>
    </rPh>
    <phoneticPr fontId="2"/>
  </si>
  <si>
    <t>砲丸投(5)</t>
    <rPh sb="0" eb="3">
      <t>ホウガンナ</t>
    </rPh>
    <phoneticPr fontId="2"/>
  </si>
  <si>
    <t>砲丸投(6)</t>
    <rPh sb="0" eb="3">
      <t>ホウガンナ</t>
    </rPh>
    <phoneticPr fontId="2"/>
  </si>
  <si>
    <t>※ 4×100mRは４名（５名や６名は×）、駅伝男子は６名、女子は５名です。</t>
    <rPh sb="11" eb="12">
      <t>メイ</t>
    </rPh>
    <rPh sb="14" eb="15">
      <t>メイ</t>
    </rPh>
    <rPh sb="17" eb="18">
      <t>メイ</t>
    </rPh>
    <rPh sb="22" eb="24">
      <t>エキデン</t>
    </rPh>
    <rPh sb="24" eb="26">
      <t>ダンシ</t>
    </rPh>
    <rPh sb="28" eb="29">
      <t>メイ</t>
    </rPh>
    <rPh sb="30" eb="32">
      <t>ジョシ</t>
    </rPh>
    <rPh sb="34" eb="35">
      <t>メイ</t>
    </rPh>
    <phoneticPr fontId="2"/>
  </si>
  <si>
    <t>※ 4×100mR、駅伝を含め１人２種目までです。（但し4×400mRは別）</t>
    <rPh sb="10" eb="12">
      <t>エキデン</t>
    </rPh>
    <rPh sb="13" eb="14">
      <t>フク</t>
    </rPh>
    <rPh sb="16" eb="17">
      <t>ニン</t>
    </rPh>
    <rPh sb="18" eb="20">
      <t>シュモク</t>
    </rPh>
    <rPh sb="26" eb="27">
      <t>タダ</t>
    </rPh>
    <rPh sb="36" eb="37">
      <t>ベツ</t>
    </rPh>
    <phoneticPr fontId="2"/>
  </si>
  <si>
    <t>個人種目②</t>
    <rPh sb="0" eb="2">
      <t>コジン</t>
    </rPh>
    <rPh sb="2" eb="4">
      <t>シュモク</t>
    </rPh>
    <phoneticPr fontId="2"/>
  </si>
  <si>
    <t>個人種目①</t>
    <rPh sb="0" eb="2">
      <t>コジン</t>
    </rPh>
    <rPh sb="2" eb="4">
      <t>シュモク</t>
    </rPh>
    <phoneticPr fontId="2"/>
  </si>
  <si>
    <t>リレー
最高記録</t>
    <rPh sb="4" eb="6">
      <t>サイコウ</t>
    </rPh>
    <rPh sb="6" eb="8">
      <t>キロク</t>
    </rPh>
    <phoneticPr fontId="2"/>
  </si>
  <si>
    <t>初</t>
    <rPh sb="0" eb="1">
      <t>ハツ</t>
    </rPh>
    <phoneticPr fontId="2"/>
  </si>
  <si>
    <t>※ 4×100mRは４名（５名や６名は×）、駅伝男子は６名、女子は５名、4×400mRは４～６名です。</t>
    <rPh sb="11" eb="12">
      <t>メイ</t>
    </rPh>
    <rPh sb="14" eb="15">
      <t>メイ</t>
    </rPh>
    <rPh sb="17" eb="18">
      <t>メイ</t>
    </rPh>
    <rPh sb="22" eb="24">
      <t>エキデン</t>
    </rPh>
    <rPh sb="24" eb="26">
      <t>ダンシ</t>
    </rPh>
    <rPh sb="28" eb="29">
      <t>メイ</t>
    </rPh>
    <rPh sb="30" eb="32">
      <t>ジョシ</t>
    </rPh>
    <rPh sb="34" eb="35">
      <t>メイ</t>
    </rPh>
    <rPh sb="47" eb="48">
      <t>メイ</t>
    </rPh>
    <phoneticPr fontId="2"/>
  </si>
  <si>
    <t>56.78</t>
    <phoneticPr fontId="2"/>
  </si>
  <si>
    <t>6区</t>
    <rPh sb="1" eb="2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</si>
</sst>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@&quot;　　印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18"/>
      <color indexed="12"/>
      <name val="ＭＳ Ｐ明朝"/>
      <family val="1"/>
      <charset val="128"/>
    </font>
    <font>
      <u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u/>
      <sz val="11"/>
      <color indexed="10"/>
      <name val="ＭＳ Ｐ明朝"/>
      <family val="1"/>
      <charset val="128"/>
    </font>
    <font>
      <b/>
      <u/>
      <sz val="11"/>
      <color indexed="10"/>
      <name val="ＭＳ 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29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5" fontId="3" fillId="0" borderId="0" xfId="1" applyNumberFormat="1" applyFont="1" applyBorder="1" applyAlignment="1">
      <alignment horizontal="right" vertical="center" indent="1"/>
    </xf>
    <xf numFmtId="0" fontId="6" fillId="0" borderId="0" xfId="1" applyFont="1">
      <alignment vertical="center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 indent="4"/>
    </xf>
    <xf numFmtId="0" fontId="0" fillId="0" borderId="0" xfId="0" applyNumberFormat="1" applyBorder="1"/>
    <xf numFmtId="0" fontId="7" fillId="0" borderId="0" xfId="1" applyFont="1" applyAlignment="1">
      <alignment vertical="top" shrinkToFit="1"/>
    </xf>
    <xf numFmtId="49" fontId="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left" vertical="center" indent="2"/>
    </xf>
    <xf numFmtId="0" fontId="14" fillId="0" borderId="0" xfId="1" applyFont="1">
      <alignment vertical="center"/>
    </xf>
    <xf numFmtId="0" fontId="3" fillId="0" borderId="21" xfId="1" applyFont="1" applyBorder="1" applyAlignment="1">
      <alignment horizontal="center" vertical="center" justifyLastLine="1"/>
    </xf>
    <xf numFmtId="0" fontId="16" fillId="0" borderId="0" xfId="1" applyFont="1" applyAlignment="1">
      <alignment horizontal="left" vertical="center" indent="1"/>
    </xf>
    <xf numFmtId="0" fontId="7" fillId="0" borderId="0" xfId="1" applyFont="1" applyBorder="1" applyAlignment="1">
      <alignment vertical="center" shrinkToFit="1"/>
    </xf>
    <xf numFmtId="0" fontId="17" fillId="0" borderId="14" xfId="1" applyFont="1" applyBorder="1" applyAlignment="1">
      <alignment horizontal="center" vertical="center" shrinkToFit="1"/>
    </xf>
    <xf numFmtId="0" fontId="18" fillId="0" borderId="19" xfId="1" applyFont="1" applyBorder="1" applyAlignment="1" applyProtection="1">
      <alignment horizontal="center" vertical="center" shrinkToFit="1"/>
      <protection locked="0"/>
    </xf>
    <xf numFmtId="0" fontId="18" fillId="0" borderId="17" xfId="1" applyFont="1" applyBorder="1" applyAlignment="1" applyProtection="1">
      <alignment horizontal="left" vertical="center" shrinkToFit="1"/>
      <protection locked="0"/>
    </xf>
    <xf numFmtId="49" fontId="19" fillId="0" borderId="17" xfId="1" applyNumberFormat="1" applyFont="1" applyBorder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1" xfId="1" applyFont="1" applyBorder="1" applyAlignment="1" applyProtection="1">
      <alignment horizontal="center" vertical="center" shrinkToFit="1"/>
      <protection locked="0"/>
    </xf>
    <xf numFmtId="49" fontId="19" fillId="0" borderId="4" xfId="1" applyNumberFormat="1" applyFont="1" applyBorder="1" applyAlignment="1" applyProtection="1">
      <alignment horizontal="right" vertical="center"/>
      <protection locked="0"/>
    </xf>
    <xf numFmtId="49" fontId="19" fillId="0" borderId="22" xfId="1" applyNumberFormat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>
      <alignment horizontal="center" vertical="center" shrinkToFit="1"/>
    </xf>
    <xf numFmtId="0" fontId="18" fillId="0" borderId="18" xfId="1" applyFont="1" applyBorder="1" applyAlignment="1" applyProtection="1">
      <alignment horizontal="center" vertical="center" shrinkToFit="1"/>
      <protection locked="0"/>
    </xf>
    <xf numFmtId="0" fontId="18" fillId="0" borderId="2" xfId="1" applyFont="1" applyBorder="1" applyAlignment="1" applyProtection="1">
      <alignment horizontal="left" vertical="center" shrinkToFit="1"/>
      <protection locked="0"/>
    </xf>
    <xf numFmtId="49" fontId="19" fillId="0" borderId="2" xfId="1" applyNumberFormat="1" applyFont="1" applyBorder="1" applyAlignment="1" applyProtection="1">
      <alignment horizontal="center" vertical="center"/>
      <protection locked="0"/>
    </xf>
    <xf numFmtId="0" fontId="19" fillId="0" borderId="5" xfId="1" applyFont="1" applyBorder="1" applyAlignment="1" applyProtection="1">
      <alignment horizontal="center" vertical="center"/>
      <protection locked="0"/>
    </xf>
    <xf numFmtId="49" fontId="19" fillId="0" borderId="5" xfId="1" applyNumberFormat="1" applyFont="1" applyBorder="1" applyAlignment="1" applyProtection="1">
      <alignment horizontal="right" vertical="center"/>
      <protection locked="0"/>
    </xf>
    <xf numFmtId="49" fontId="19" fillId="0" borderId="23" xfId="1" applyNumberFormat="1" applyFont="1" applyBorder="1" applyAlignment="1" applyProtection="1">
      <alignment horizontal="center" vertical="center"/>
      <protection locked="0"/>
    </xf>
    <xf numFmtId="0" fontId="19" fillId="0" borderId="8" xfId="1" applyFont="1" applyBorder="1" applyAlignment="1" applyProtection="1">
      <alignment horizontal="center" vertical="center"/>
      <protection locked="0"/>
    </xf>
    <xf numFmtId="0" fontId="19" fillId="0" borderId="2" xfId="1" applyFont="1" applyBorder="1" applyAlignment="1" applyProtection="1">
      <alignment horizontal="center" vertical="center"/>
      <protection locked="0"/>
    </xf>
    <xf numFmtId="49" fontId="19" fillId="0" borderId="3" xfId="1" applyNumberFormat="1" applyFont="1" applyBorder="1" applyAlignment="1" applyProtection="1">
      <alignment horizontal="center" vertical="center"/>
      <protection locked="0"/>
    </xf>
    <xf numFmtId="0" fontId="19" fillId="0" borderId="3" xfId="1" applyFont="1" applyBorder="1" applyAlignment="1" applyProtection="1">
      <alignment horizontal="center" vertical="center"/>
      <protection locked="0"/>
    </xf>
    <xf numFmtId="0" fontId="19" fillId="0" borderId="20" xfId="1" applyFont="1" applyBorder="1" applyAlignment="1" applyProtection="1">
      <alignment horizontal="center" vertical="center" shrinkToFit="1"/>
      <protection locked="0"/>
    </xf>
    <xf numFmtId="49" fontId="19" fillId="0" borderId="6" xfId="1" applyNumberFormat="1" applyFont="1" applyBorder="1" applyAlignment="1" applyProtection="1">
      <alignment horizontal="right" vertical="center"/>
      <protection locked="0"/>
    </xf>
    <xf numFmtId="49" fontId="19" fillId="0" borderId="24" xfId="1" applyNumberFormat="1" applyFont="1" applyBorder="1" applyAlignment="1" applyProtection="1">
      <alignment horizontal="center" vertical="center"/>
      <protection locked="0"/>
    </xf>
    <xf numFmtId="0" fontId="19" fillId="0" borderId="9" xfId="1" applyFont="1" applyBorder="1" applyAlignment="1" applyProtection="1">
      <alignment horizontal="center" vertical="center"/>
      <protection locked="0"/>
    </xf>
    <xf numFmtId="0" fontId="17" fillId="0" borderId="25" xfId="1" applyFont="1" applyBorder="1" applyAlignment="1">
      <alignment horizontal="center" vertical="center" shrinkToFit="1"/>
    </xf>
    <xf numFmtId="0" fontId="18" fillId="0" borderId="26" xfId="1" applyFont="1" applyBorder="1" applyAlignment="1" applyProtection="1">
      <alignment horizontal="center" vertical="center" shrinkToFit="1"/>
      <protection locked="0"/>
    </xf>
    <xf numFmtId="0" fontId="18" fillId="0" borderId="27" xfId="1" applyFont="1" applyBorder="1" applyAlignment="1" applyProtection="1">
      <alignment horizontal="left" vertical="center" shrinkToFit="1"/>
      <protection locked="0"/>
    </xf>
    <xf numFmtId="49" fontId="19" fillId="0" borderId="27" xfId="1" applyNumberFormat="1" applyFont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0" fontId="19" fillId="0" borderId="25" xfId="1" applyFont="1" applyBorder="1" applyAlignment="1" applyProtection="1">
      <alignment horizontal="center" vertical="center" shrinkToFit="1"/>
      <protection locked="0"/>
    </xf>
    <xf numFmtId="49" fontId="19" fillId="0" borderId="28" xfId="1" applyNumberFormat="1" applyFont="1" applyBorder="1" applyAlignment="1" applyProtection="1">
      <alignment horizontal="right" vertical="center"/>
      <protection locked="0"/>
    </xf>
    <xf numFmtId="49" fontId="19" fillId="0" borderId="29" xfId="1" applyNumberFormat="1" applyFont="1" applyBorder="1" applyAlignment="1" applyProtection="1">
      <alignment horizontal="center" vertical="center"/>
      <protection locked="0"/>
    </xf>
    <xf numFmtId="0" fontId="19" fillId="0" borderId="10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30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1" xfId="1" applyFont="1" applyBorder="1" applyAlignment="1">
      <alignment horizontal="right" vertical="center"/>
    </xf>
    <xf numFmtId="0" fontId="6" fillId="0" borderId="28" xfId="1" applyFont="1" applyBorder="1" applyAlignment="1">
      <alignment horizontal="center" vertical="center"/>
    </xf>
    <xf numFmtId="49" fontId="3" fillId="0" borderId="36" xfId="1" applyNumberFormat="1" applyFont="1" applyBorder="1" applyAlignment="1">
      <alignment horizontal="right" vertical="center"/>
    </xf>
    <xf numFmtId="0" fontId="3" fillId="0" borderId="40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19" fillId="0" borderId="33" xfId="1" applyFont="1" applyBorder="1" applyAlignment="1" applyProtection="1">
      <alignment horizontal="center" vertical="center" shrinkToFit="1"/>
      <protection locked="0"/>
    </xf>
    <xf numFmtId="0" fontId="19" fillId="0" borderId="5" xfId="1" applyFont="1" applyBorder="1" applyAlignment="1" applyProtection="1">
      <alignment horizontal="center" vertical="center" shrinkToFit="1"/>
      <protection locked="0"/>
    </xf>
    <xf numFmtId="0" fontId="18" fillId="0" borderId="2" xfId="1" applyFont="1" applyBorder="1" applyAlignment="1" applyProtection="1">
      <alignment horizontal="left" vertical="center" wrapText="1" shrinkToFit="1"/>
      <protection locked="0"/>
    </xf>
    <xf numFmtId="0" fontId="19" fillId="0" borderId="34" xfId="1" applyFont="1" applyBorder="1" applyAlignment="1" applyProtection="1">
      <alignment horizontal="center" vertical="center" shrinkToFit="1"/>
      <protection locked="0"/>
    </xf>
    <xf numFmtId="0" fontId="19" fillId="0" borderId="6" xfId="1" applyFont="1" applyBorder="1" applyAlignment="1" applyProtection="1">
      <alignment horizontal="center" vertical="center" shrinkToFit="1"/>
      <protection locked="0"/>
    </xf>
    <xf numFmtId="0" fontId="18" fillId="0" borderId="37" xfId="1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 applyProtection="1">
      <alignment horizontal="left" vertical="center" shrinkToFit="1"/>
      <protection locked="0"/>
    </xf>
    <xf numFmtId="0" fontId="19" fillId="0" borderId="35" xfId="1" applyFont="1" applyBorder="1" applyAlignment="1" applyProtection="1">
      <alignment horizontal="center" vertical="center" shrinkToFit="1"/>
      <protection locked="0"/>
    </xf>
    <xf numFmtId="0" fontId="19" fillId="0" borderId="28" xfId="1" applyFont="1" applyBorder="1" applyAlignment="1" applyProtection="1">
      <alignment horizontal="center" vertical="center" shrinkToFit="1"/>
      <protection locked="0"/>
    </xf>
    <xf numFmtId="49" fontId="19" fillId="0" borderId="1" xfId="1" applyNumberFormat="1" applyFont="1" applyBorder="1" applyAlignment="1">
      <alignment horizontal="center" vertical="center" shrinkToFit="1"/>
    </xf>
    <xf numFmtId="49" fontId="19" fillId="0" borderId="1" xfId="1" applyNumberFormat="1" applyFont="1" applyBorder="1" applyAlignment="1" applyProtection="1">
      <alignment horizontal="center" vertical="center"/>
      <protection locked="0"/>
    </xf>
    <xf numFmtId="0" fontId="19" fillId="0" borderId="39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49" fontId="6" fillId="0" borderId="45" xfId="1" applyNumberFormat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6" fillId="0" borderId="31" xfId="1" applyFont="1" applyBorder="1" applyAlignment="1">
      <alignment horizontal="center" vertical="center" textRotation="255"/>
    </xf>
    <xf numFmtId="0" fontId="6" fillId="0" borderId="35" xfId="1" applyFont="1" applyBorder="1" applyAlignment="1">
      <alignment horizontal="center" vertical="center" shrinkToFit="1"/>
    </xf>
    <xf numFmtId="49" fontId="19" fillId="0" borderId="73" xfId="1" applyNumberFormat="1" applyFont="1" applyBorder="1" applyAlignment="1" applyProtection="1">
      <alignment horizontal="center" vertical="center" shrinkToFit="1"/>
      <protection locked="0"/>
    </xf>
    <xf numFmtId="49" fontId="19" fillId="0" borderId="74" xfId="1" applyNumberFormat="1" applyFont="1" applyBorder="1" applyAlignment="1" applyProtection="1">
      <alignment horizontal="center" vertical="center" shrinkToFit="1"/>
      <protection locked="0"/>
    </xf>
    <xf numFmtId="49" fontId="19" fillId="0" borderId="75" xfId="1" applyNumberFormat="1" applyFont="1" applyBorder="1" applyAlignment="1" applyProtection="1">
      <alignment horizontal="center" vertical="center" shrinkToFit="1"/>
      <protection locked="0"/>
    </xf>
    <xf numFmtId="49" fontId="19" fillId="0" borderId="76" xfId="1" applyNumberFormat="1" applyFont="1" applyBorder="1" applyAlignment="1" applyProtection="1">
      <alignment horizontal="center" vertical="center" shrinkToFit="1"/>
      <protection locked="0"/>
    </xf>
    <xf numFmtId="0" fontId="21" fillId="0" borderId="0" xfId="1" applyFont="1">
      <alignment vertical="center"/>
    </xf>
    <xf numFmtId="176" fontId="21" fillId="0" borderId="0" xfId="1" applyNumberFormat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NumberFormat="1" applyFont="1" applyBorder="1" applyAlignment="1">
      <alignment horizontal="right" vertical="center" indent="1"/>
    </xf>
    <xf numFmtId="0" fontId="21" fillId="0" borderId="0" xfId="1" applyFont="1" applyBorder="1">
      <alignment vertical="center"/>
    </xf>
    <xf numFmtId="5" fontId="21" fillId="0" borderId="0" xfId="1" applyNumberFormat="1" applyFont="1" applyBorder="1" applyAlignment="1">
      <alignment horizontal="right" vertical="center" indent="1"/>
    </xf>
    <xf numFmtId="0" fontId="24" fillId="0" borderId="14" xfId="1" applyFont="1" applyBorder="1" applyAlignment="1">
      <alignment horizontal="center" vertical="center" shrinkToFit="1"/>
    </xf>
    <xf numFmtId="0" fontId="25" fillId="0" borderId="19" xfId="1" applyFont="1" applyBorder="1" applyAlignment="1" applyProtection="1">
      <alignment horizontal="center" vertical="center" shrinkToFit="1"/>
      <protection locked="0"/>
    </xf>
    <xf numFmtId="0" fontId="25" fillId="0" borderId="17" xfId="1" applyFont="1" applyBorder="1" applyAlignment="1" applyProtection="1">
      <alignment horizontal="left" vertical="center" shrinkToFit="1"/>
      <protection locked="0"/>
    </xf>
    <xf numFmtId="49" fontId="21" fillId="0" borderId="17" xfId="1" applyNumberFormat="1" applyFont="1" applyBorder="1" applyAlignment="1" applyProtection="1">
      <alignment horizontal="center" vertical="center"/>
      <protection locked="0"/>
    </xf>
    <xf numFmtId="0" fontId="21" fillId="0" borderId="15" xfId="1" applyFont="1" applyBorder="1" applyAlignment="1" applyProtection="1">
      <alignment horizontal="center" vertical="center"/>
      <protection locked="0"/>
    </xf>
    <xf numFmtId="0" fontId="21" fillId="0" borderId="33" xfId="1" applyFont="1" applyBorder="1" applyAlignment="1" applyProtection="1">
      <alignment horizontal="center" vertical="center" shrinkToFit="1"/>
      <protection locked="0"/>
    </xf>
    <xf numFmtId="0" fontId="21" fillId="0" borderId="5" xfId="1" applyFont="1" applyBorder="1" applyAlignment="1" applyProtection="1">
      <alignment horizontal="center" vertical="center" shrinkToFit="1"/>
      <protection locked="0"/>
    </xf>
    <xf numFmtId="0" fontId="21" fillId="0" borderId="11" xfId="1" applyFont="1" applyBorder="1" applyAlignment="1" applyProtection="1">
      <alignment horizontal="center" vertical="center" shrinkToFit="1"/>
      <protection locked="0"/>
    </xf>
    <xf numFmtId="49" fontId="21" fillId="0" borderId="4" xfId="1" applyNumberFormat="1" applyFont="1" applyBorder="1" applyAlignment="1" applyProtection="1">
      <alignment horizontal="right" vertical="center"/>
      <protection locked="0"/>
    </xf>
    <xf numFmtId="49" fontId="21" fillId="0" borderId="73" xfId="1" applyNumberFormat="1" applyFont="1" applyBorder="1" applyAlignment="1" applyProtection="1">
      <alignment horizontal="center" vertical="center" shrinkToFit="1"/>
      <protection locked="0"/>
    </xf>
    <xf numFmtId="49" fontId="21" fillId="0" borderId="22" xfId="1" applyNumberFormat="1" applyFont="1" applyBorder="1" applyAlignment="1" applyProtection="1">
      <alignment horizontal="center" vertical="center"/>
      <protection locked="0"/>
    </xf>
    <xf numFmtId="0" fontId="21" fillId="0" borderId="16" xfId="1" applyFont="1" applyBorder="1" applyAlignment="1" applyProtection="1">
      <alignment horizontal="center" vertical="center"/>
      <protection locked="0"/>
    </xf>
    <xf numFmtId="0" fontId="24" fillId="0" borderId="11" xfId="1" applyFont="1" applyBorder="1" applyAlignment="1">
      <alignment horizontal="center" vertical="center" shrinkToFit="1"/>
    </xf>
    <xf numFmtId="0" fontId="25" fillId="0" borderId="18" xfId="1" applyFont="1" applyBorder="1" applyAlignment="1" applyProtection="1">
      <alignment horizontal="center" vertical="center" shrinkToFit="1"/>
      <protection locked="0"/>
    </xf>
    <xf numFmtId="0" fontId="25" fillId="0" borderId="2" xfId="1" applyFont="1" applyBorder="1" applyAlignment="1" applyProtection="1">
      <alignment horizontal="left" vertical="center" wrapText="1" shrinkToFit="1"/>
      <protection locked="0"/>
    </xf>
    <xf numFmtId="49" fontId="21" fillId="0" borderId="2" xfId="1" applyNumberFormat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49" fontId="21" fillId="0" borderId="5" xfId="1" applyNumberFormat="1" applyFont="1" applyBorder="1" applyAlignment="1" applyProtection="1">
      <alignment horizontal="right" vertical="center"/>
      <protection locked="0"/>
    </xf>
    <xf numFmtId="49" fontId="21" fillId="0" borderId="74" xfId="1" applyNumberFormat="1" applyFont="1" applyBorder="1" applyAlignment="1" applyProtection="1">
      <alignment horizontal="center" vertical="center" shrinkToFit="1"/>
      <protection locked="0"/>
    </xf>
    <xf numFmtId="49" fontId="21" fillId="0" borderId="23" xfId="1" applyNumberFormat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0" fontId="25" fillId="0" borderId="2" xfId="1" applyFont="1" applyBorder="1" applyAlignment="1" applyProtection="1">
      <alignment horizontal="left" vertical="center" shrinkToFit="1"/>
      <protection locked="0"/>
    </xf>
    <xf numFmtId="0" fontId="21" fillId="0" borderId="2" xfId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 applyProtection="1">
      <alignment horizontal="center" vertical="center"/>
      <protection locked="0"/>
    </xf>
    <xf numFmtId="0" fontId="21" fillId="0" borderId="34" xfId="1" applyFont="1" applyBorder="1" applyAlignment="1" applyProtection="1">
      <alignment horizontal="center" vertical="center" shrinkToFit="1"/>
      <protection locked="0"/>
    </xf>
    <xf numFmtId="0" fontId="21" fillId="0" borderId="6" xfId="1" applyFont="1" applyBorder="1" applyAlignment="1" applyProtection="1">
      <alignment horizontal="center" vertical="center" shrinkToFit="1"/>
      <protection locked="0"/>
    </xf>
    <xf numFmtId="0" fontId="21" fillId="0" borderId="20" xfId="1" applyFont="1" applyBorder="1" applyAlignment="1" applyProtection="1">
      <alignment horizontal="center" vertical="center" shrinkToFit="1"/>
      <protection locked="0"/>
    </xf>
    <xf numFmtId="49" fontId="21" fillId="0" borderId="6" xfId="1" applyNumberFormat="1" applyFont="1" applyBorder="1" applyAlignment="1" applyProtection="1">
      <alignment horizontal="right" vertical="center"/>
      <protection locked="0"/>
    </xf>
    <xf numFmtId="49" fontId="21" fillId="0" borderId="75" xfId="1" applyNumberFormat="1" applyFont="1" applyBorder="1" applyAlignment="1" applyProtection="1">
      <alignment horizontal="center" vertical="center" shrinkToFit="1"/>
      <protection locked="0"/>
    </xf>
    <xf numFmtId="49" fontId="21" fillId="0" borderId="24" xfId="1" applyNumberFormat="1" applyFont="1" applyBorder="1" applyAlignment="1" applyProtection="1">
      <alignment horizontal="center" vertical="center"/>
      <protection locked="0"/>
    </xf>
    <xf numFmtId="0" fontId="21" fillId="0" borderId="9" xfId="1" applyFont="1" applyBorder="1" applyAlignment="1" applyProtection="1">
      <alignment horizontal="center" vertical="center"/>
      <protection locked="0"/>
    </xf>
    <xf numFmtId="0" fontId="25" fillId="0" borderId="37" xfId="1" applyFont="1" applyBorder="1" applyAlignment="1" applyProtection="1">
      <alignment horizontal="center" vertical="center" shrinkToFit="1"/>
      <protection locked="0"/>
    </xf>
    <xf numFmtId="0" fontId="25" fillId="0" borderId="3" xfId="1" applyFont="1" applyBorder="1" applyAlignment="1" applyProtection="1">
      <alignment horizontal="left" vertical="center" shrinkToFit="1"/>
      <protection locked="0"/>
    </xf>
    <xf numFmtId="0" fontId="24" fillId="0" borderId="25" xfId="1" applyFont="1" applyBorder="1" applyAlignment="1">
      <alignment horizontal="center" vertical="center" shrinkToFit="1"/>
    </xf>
    <xf numFmtId="0" fontId="25" fillId="0" borderId="26" xfId="1" applyFont="1" applyBorder="1" applyAlignment="1" applyProtection="1">
      <alignment horizontal="center" vertical="center" shrinkToFit="1"/>
      <protection locked="0"/>
    </xf>
    <xf numFmtId="0" fontId="25" fillId="0" borderId="27" xfId="1" applyFont="1" applyBorder="1" applyAlignment="1" applyProtection="1">
      <alignment horizontal="left" vertical="center" shrinkToFit="1"/>
      <protection locked="0"/>
    </xf>
    <xf numFmtId="49" fontId="21" fillId="0" borderId="27" xfId="1" applyNumberFormat="1" applyFont="1" applyBorder="1" applyAlignment="1" applyProtection="1">
      <alignment horizontal="center" vertical="center"/>
      <protection locked="0"/>
    </xf>
    <xf numFmtId="0" fontId="21" fillId="0" borderId="27" xfId="1" applyFont="1" applyBorder="1" applyAlignment="1" applyProtection="1">
      <alignment horizontal="center" vertical="center"/>
      <protection locked="0"/>
    </xf>
    <xf numFmtId="0" fontId="21" fillId="0" borderId="35" xfId="1" applyFont="1" applyBorder="1" applyAlignment="1" applyProtection="1">
      <alignment horizontal="center" vertical="center" shrinkToFit="1"/>
      <protection locked="0"/>
    </xf>
    <xf numFmtId="0" fontId="21" fillId="0" borderId="28" xfId="1" applyFont="1" applyBorder="1" applyAlignment="1" applyProtection="1">
      <alignment horizontal="center" vertical="center" shrinkToFit="1"/>
      <protection locked="0"/>
    </xf>
    <xf numFmtId="0" fontId="21" fillId="0" borderId="25" xfId="1" applyFont="1" applyBorder="1" applyAlignment="1" applyProtection="1">
      <alignment horizontal="center" vertical="center" shrinkToFit="1"/>
      <protection locked="0"/>
    </xf>
    <xf numFmtId="49" fontId="21" fillId="0" borderId="28" xfId="1" applyNumberFormat="1" applyFont="1" applyBorder="1" applyAlignment="1" applyProtection="1">
      <alignment horizontal="right" vertical="center"/>
      <protection locked="0"/>
    </xf>
    <xf numFmtId="49" fontId="21" fillId="0" borderId="76" xfId="1" applyNumberFormat="1" applyFont="1" applyBorder="1" applyAlignment="1" applyProtection="1">
      <alignment horizontal="center" vertical="center" shrinkToFit="1"/>
      <protection locked="0"/>
    </xf>
    <xf numFmtId="49" fontId="21" fillId="0" borderId="29" xfId="1" applyNumberFormat="1" applyFont="1" applyBorder="1" applyAlignment="1" applyProtection="1">
      <alignment horizontal="center" vertical="center"/>
      <protection locked="0"/>
    </xf>
    <xf numFmtId="0" fontId="21" fillId="0" borderId="10" xfId="1" applyFont="1" applyBorder="1" applyAlignment="1" applyProtection="1">
      <alignment horizontal="center" vertical="center"/>
      <protection locked="0"/>
    </xf>
    <xf numFmtId="0" fontId="21" fillId="0" borderId="39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5" fontId="21" fillId="0" borderId="42" xfId="1" applyNumberFormat="1" applyFont="1" applyBorder="1" applyAlignment="1">
      <alignment horizontal="right" vertical="center" indent="1"/>
    </xf>
    <xf numFmtId="5" fontId="21" fillId="0" borderId="43" xfId="1" applyNumberFormat="1" applyFont="1" applyBorder="1" applyAlignment="1">
      <alignment horizontal="right" vertical="center" indent="1"/>
    </xf>
    <xf numFmtId="5" fontId="21" fillId="0" borderId="44" xfId="1" applyNumberFormat="1" applyFont="1" applyBorder="1" applyAlignment="1">
      <alignment horizontal="right" vertical="center" indent="1"/>
    </xf>
    <xf numFmtId="5" fontId="19" fillId="0" borderId="42" xfId="1" applyNumberFormat="1" applyFont="1" applyBorder="1" applyAlignment="1">
      <alignment horizontal="right" vertical="center" indent="1"/>
    </xf>
    <xf numFmtId="5" fontId="19" fillId="0" borderId="43" xfId="1" applyNumberFormat="1" applyFont="1" applyBorder="1" applyAlignment="1">
      <alignment horizontal="right" vertical="center" indent="1"/>
    </xf>
    <xf numFmtId="5" fontId="19" fillId="0" borderId="44" xfId="1" applyNumberFormat="1" applyFont="1" applyBorder="1" applyAlignment="1">
      <alignment horizontal="right" vertical="center" indent="1"/>
    </xf>
    <xf numFmtId="0" fontId="15" fillId="0" borderId="0" xfId="1" applyFont="1" applyBorder="1" applyAlignment="1">
      <alignment horizontal="left" vertical="center" indent="2"/>
    </xf>
    <xf numFmtId="49" fontId="4" fillId="0" borderId="0" xfId="1" applyNumberFormat="1" applyFont="1" applyBorder="1" applyAlignment="1">
      <alignment vertical="top" wrapText="1"/>
    </xf>
    <xf numFmtId="0" fontId="6" fillId="0" borderId="0" xfId="1" applyFont="1" applyBorder="1">
      <alignment vertical="center"/>
    </xf>
    <xf numFmtId="49" fontId="21" fillId="0" borderId="1" xfId="1" applyNumberFormat="1" applyFont="1" applyBorder="1" applyAlignment="1">
      <alignment horizontal="center" vertical="center" shrinkToFit="1"/>
    </xf>
    <xf numFmtId="49" fontId="21" fillId="0" borderId="1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 vertical="center" shrinkToFit="1"/>
    </xf>
    <xf numFmtId="0" fontId="3" fillId="0" borderId="61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5" fontId="21" fillId="0" borderId="63" xfId="1" applyNumberFormat="1" applyFont="1" applyBorder="1" applyAlignment="1">
      <alignment horizontal="right" vertical="center" indent="1"/>
    </xf>
    <xf numFmtId="5" fontId="21" fillId="0" borderId="22" xfId="1" applyNumberFormat="1" applyFont="1" applyBorder="1" applyAlignment="1">
      <alignment horizontal="right" vertical="center" indent="1"/>
    </xf>
    <xf numFmtId="5" fontId="21" fillId="0" borderId="52" xfId="1" applyNumberFormat="1" applyFont="1" applyBorder="1" applyAlignment="1">
      <alignment horizontal="right" vertical="center" indent="1"/>
    </xf>
    <xf numFmtId="5" fontId="21" fillId="0" borderId="53" xfId="1" applyNumberFormat="1" applyFont="1" applyBorder="1" applyAlignment="1">
      <alignment horizontal="right" vertical="center" indent="1"/>
    </xf>
    <xf numFmtId="49" fontId="4" fillId="0" borderId="0" xfId="1" applyNumberFormat="1" applyFont="1" applyBorder="1" applyAlignment="1">
      <alignment horizontal="right" vertical="top" wrapText="1"/>
    </xf>
    <xf numFmtId="0" fontId="6" fillId="0" borderId="64" xfId="1" applyFont="1" applyBorder="1" applyAlignment="1">
      <alignment horizontal="center" vertical="center" wrapText="1"/>
    </xf>
    <xf numFmtId="0" fontId="6" fillId="0" borderId="65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5" fontId="21" fillId="0" borderId="18" xfId="1" applyNumberFormat="1" applyFont="1" applyBorder="1" applyAlignment="1">
      <alignment horizontal="right" vertical="center" indent="1"/>
    </xf>
    <xf numFmtId="5" fontId="21" fillId="0" borderId="23" xfId="1" applyNumberFormat="1" applyFont="1" applyBorder="1" applyAlignment="1">
      <alignment horizontal="right" vertical="center" indent="1"/>
    </xf>
    <xf numFmtId="49" fontId="3" fillId="0" borderId="38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horizontal="right" vertical="center" indent="1" shrinkToFit="1"/>
    </xf>
    <xf numFmtId="0" fontId="3" fillId="0" borderId="50" xfId="1" applyFont="1" applyBorder="1" applyAlignment="1">
      <alignment horizontal="right" vertical="center" indent="1" shrinkToFit="1"/>
    </xf>
    <xf numFmtId="5" fontId="21" fillId="0" borderId="54" xfId="1" applyNumberFormat="1" applyFont="1" applyBorder="1" applyAlignment="1">
      <alignment horizontal="right" vertical="center" indent="1"/>
    </xf>
    <xf numFmtId="5" fontId="21" fillId="0" borderId="55" xfId="1" applyNumberFormat="1" applyFont="1" applyBorder="1" applyAlignment="1">
      <alignment horizontal="right" vertical="center" indent="1"/>
    </xf>
    <xf numFmtId="0" fontId="3" fillId="0" borderId="35" xfId="1" applyFont="1" applyBorder="1" applyAlignment="1">
      <alignment horizontal="right" vertical="center" indent="1" shrinkToFit="1"/>
    </xf>
    <xf numFmtId="0" fontId="3" fillId="0" borderId="51" xfId="1" applyFont="1" applyBorder="1" applyAlignment="1">
      <alignment horizontal="right" vertical="center" indent="1" shrinkToFit="1"/>
    </xf>
    <xf numFmtId="0" fontId="6" fillId="0" borderId="0" xfId="1" applyFont="1" applyAlignment="1">
      <alignment horizontal="right" vertical="top" wrapText="1"/>
    </xf>
    <xf numFmtId="0" fontId="6" fillId="0" borderId="0" xfId="1" applyFont="1" applyAlignment="1">
      <alignment horizontal="right" vertical="top"/>
    </xf>
    <xf numFmtId="0" fontId="6" fillId="0" borderId="31" xfId="1" applyFont="1" applyBorder="1" applyAlignment="1">
      <alignment horizontal="center" vertical="center" shrinkToFit="1"/>
    </xf>
    <xf numFmtId="0" fontId="6" fillId="0" borderId="45" xfId="1" applyFont="1" applyBorder="1" applyAlignment="1">
      <alignment horizontal="center" vertical="center" shrinkToFit="1"/>
    </xf>
    <xf numFmtId="0" fontId="6" fillId="0" borderId="56" xfId="1" applyFont="1" applyBorder="1" applyAlignment="1">
      <alignment horizontal="center" vertical="center" shrinkToFit="1"/>
    </xf>
    <xf numFmtId="0" fontId="6" fillId="0" borderId="57" xfId="1" applyFont="1" applyBorder="1" applyAlignment="1">
      <alignment horizontal="center" vertical="center" shrinkToFit="1"/>
    </xf>
    <xf numFmtId="0" fontId="6" fillId="0" borderId="66" xfId="1" applyFont="1" applyBorder="1" applyAlignment="1">
      <alignment horizontal="center" vertical="center" wrapText="1"/>
    </xf>
    <xf numFmtId="0" fontId="6" fillId="0" borderId="67" xfId="1" applyFont="1" applyBorder="1" applyAlignment="1">
      <alignment horizontal="center" vertical="center" wrapText="1"/>
    </xf>
    <xf numFmtId="0" fontId="6" fillId="0" borderId="68" xfId="1" applyFont="1" applyBorder="1" applyAlignment="1">
      <alignment horizontal="center" vertical="center" shrinkToFit="1"/>
    </xf>
    <xf numFmtId="0" fontId="6" fillId="0" borderId="69" xfId="1" applyFont="1" applyBorder="1" applyAlignment="1">
      <alignment horizontal="center" vertical="center" shrinkToFit="1"/>
    </xf>
    <xf numFmtId="0" fontId="6" fillId="0" borderId="70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49" fontId="3" fillId="0" borderId="30" xfId="1" applyNumberFormat="1" applyFont="1" applyBorder="1" applyAlignment="1">
      <alignment horizontal="right" vertical="center"/>
    </xf>
    <xf numFmtId="0" fontId="6" fillId="0" borderId="56" xfId="1" applyFont="1" applyBorder="1" applyAlignment="1">
      <alignment horizontal="center" vertical="center" wrapText="1"/>
    </xf>
    <xf numFmtId="0" fontId="6" fillId="0" borderId="57" xfId="1" applyFont="1" applyBorder="1" applyAlignment="1">
      <alignment horizontal="center" vertical="center" wrapText="1"/>
    </xf>
    <xf numFmtId="0" fontId="6" fillId="0" borderId="57" xfId="1" applyFont="1" applyBorder="1" applyAlignment="1">
      <alignment horizontal="center" vertical="center"/>
    </xf>
    <xf numFmtId="0" fontId="3" fillId="0" borderId="48" xfId="1" applyFont="1" applyBorder="1" applyAlignment="1">
      <alignment horizontal="right" vertical="center" indent="1" shrinkToFit="1"/>
    </xf>
    <xf numFmtId="0" fontId="3" fillId="0" borderId="49" xfId="1" applyFont="1" applyBorder="1" applyAlignment="1">
      <alignment horizontal="right" vertical="center" indent="1" shrinkToFit="1"/>
    </xf>
    <xf numFmtId="49" fontId="13" fillId="0" borderId="58" xfId="1" applyNumberFormat="1" applyFont="1" applyBorder="1" applyAlignment="1" applyProtection="1">
      <alignment horizontal="center" vertical="center" shrinkToFit="1"/>
      <protection locked="0"/>
    </xf>
    <xf numFmtId="49" fontId="13" fillId="0" borderId="59" xfId="1" applyNumberFormat="1" applyFont="1" applyBorder="1" applyAlignment="1" applyProtection="1">
      <alignment horizontal="center" vertical="center" shrinkToFit="1"/>
      <protection locked="0"/>
    </xf>
    <xf numFmtId="49" fontId="4" fillId="0" borderId="60" xfId="1" applyNumberFormat="1" applyFont="1" applyBorder="1" applyAlignment="1" applyProtection="1">
      <alignment horizontal="center" vertical="center" wrapText="1" shrinkToFit="1"/>
      <protection locked="0"/>
    </xf>
    <xf numFmtId="49" fontId="4" fillId="0" borderId="72" xfId="1" applyNumberFormat="1" applyFont="1" applyBorder="1" applyAlignment="1" applyProtection="1">
      <alignment horizontal="center" vertical="center" shrinkToFit="1"/>
      <protection locked="0"/>
    </xf>
    <xf numFmtId="0" fontId="3" fillId="0" borderId="78" xfId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0" fontId="3" fillId="0" borderId="80" xfId="1" applyFont="1" applyBorder="1" applyAlignment="1">
      <alignment horizontal="center" vertical="center"/>
    </xf>
    <xf numFmtId="49" fontId="3" fillId="0" borderId="58" xfId="1" applyNumberFormat="1" applyFont="1" applyBorder="1" applyAlignment="1">
      <alignment horizontal="center" vertical="center"/>
    </xf>
    <xf numFmtId="49" fontId="3" fillId="0" borderId="77" xfId="1" applyNumberFormat="1" applyFont="1" applyBorder="1" applyAlignment="1">
      <alignment horizontal="center" vertical="center"/>
    </xf>
    <xf numFmtId="49" fontId="3" fillId="0" borderId="59" xfId="1" applyNumberFormat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15" fillId="0" borderId="72" xfId="1" applyFont="1" applyBorder="1" applyAlignment="1">
      <alignment horizontal="center" wrapText="1" shrinkToFit="1"/>
    </xf>
    <xf numFmtId="0" fontId="15" fillId="0" borderId="72" xfId="1" applyFont="1" applyBorder="1" applyAlignment="1">
      <alignment horizontal="center" shrinkToFit="1"/>
    </xf>
    <xf numFmtId="0" fontId="15" fillId="0" borderId="0" xfId="1" applyFont="1" applyBorder="1" applyAlignment="1">
      <alignment horizontal="center" shrinkToFit="1"/>
    </xf>
    <xf numFmtId="5" fontId="19" fillId="0" borderId="18" xfId="1" applyNumberFormat="1" applyFont="1" applyBorder="1" applyAlignment="1">
      <alignment horizontal="right" vertical="center" indent="1"/>
    </xf>
    <xf numFmtId="5" fontId="19" fillId="0" borderId="23" xfId="1" applyNumberFormat="1" applyFont="1" applyBorder="1" applyAlignment="1">
      <alignment horizontal="right" vertical="center" indent="1"/>
    </xf>
    <xf numFmtId="5" fontId="19" fillId="0" borderId="54" xfId="1" applyNumberFormat="1" applyFont="1" applyBorder="1" applyAlignment="1">
      <alignment horizontal="right" vertical="center" indent="1"/>
    </xf>
    <xf numFmtId="5" fontId="19" fillId="0" borderId="55" xfId="1" applyNumberFormat="1" applyFont="1" applyBorder="1" applyAlignment="1">
      <alignment horizontal="right" vertical="center" indent="1"/>
    </xf>
    <xf numFmtId="5" fontId="19" fillId="0" borderId="52" xfId="1" applyNumberFormat="1" applyFont="1" applyBorder="1" applyAlignment="1">
      <alignment horizontal="right" vertical="center" indent="1"/>
    </xf>
    <xf numFmtId="5" fontId="19" fillId="0" borderId="53" xfId="1" applyNumberFormat="1" applyFont="1" applyBorder="1" applyAlignment="1">
      <alignment horizontal="right" vertical="center" indent="1"/>
    </xf>
    <xf numFmtId="5" fontId="19" fillId="0" borderId="63" xfId="1" applyNumberFormat="1" applyFont="1" applyBorder="1" applyAlignment="1">
      <alignment horizontal="right" vertical="center" indent="1"/>
    </xf>
    <xf numFmtId="5" fontId="19" fillId="0" borderId="22" xfId="1" applyNumberFormat="1" applyFont="1" applyBorder="1" applyAlignment="1">
      <alignment horizontal="right" vertical="center" indent="1"/>
    </xf>
    <xf numFmtId="0" fontId="20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H50"/>
  <sheetViews>
    <sheetView showGridLines="0" showZeros="0" tabSelected="1" view="pageBreakPreview" topLeftCell="C1" zoomScale="90" zoomScaleNormal="100" zoomScaleSheetLayoutView="90" workbookViewId="0">
      <selection activeCell="I15" sqref="I15"/>
    </sheetView>
  </sheetViews>
  <sheetFormatPr defaultColWidth="9" defaultRowHeight="12.75" x14ac:dyDescent="0.25"/>
  <cols>
    <col min="1" max="1" width="2.6640625" style="10" customWidth="1"/>
    <col min="2" max="2" width="5.265625" style="10" bestFit="1" customWidth="1"/>
    <col min="3" max="3" width="10.59765625" style="1" customWidth="1"/>
    <col min="4" max="4" width="12.9296875" style="1" customWidth="1"/>
    <col min="5" max="5" width="4.3984375" style="1" customWidth="1"/>
    <col min="6" max="6" width="4" style="1" customWidth="1"/>
    <col min="7" max="7" width="4.33203125" style="1" customWidth="1"/>
    <col min="8" max="8" width="4.265625" style="1" bestFit="1" customWidth="1"/>
    <col min="9" max="9" width="11.19921875" style="1" customWidth="1"/>
    <col min="10" max="10" width="8.53125" style="1" bestFit="1" customWidth="1"/>
    <col min="11" max="11" width="11.19921875" style="1" customWidth="1"/>
    <col min="12" max="12" width="7.53125" style="1" bestFit="1" customWidth="1"/>
    <col min="13" max="13" width="5.53125" style="1" bestFit="1" customWidth="1"/>
    <col min="14" max="14" width="5.59765625" style="1" customWidth="1"/>
    <col min="15" max="15" width="3.86328125" style="1" hidden="1" customWidth="1"/>
    <col min="16" max="16" width="3" style="1" hidden="1" customWidth="1"/>
    <col min="17" max="18" width="3.86328125" style="1" hidden="1" customWidth="1"/>
    <col min="19" max="19" width="10" style="1" customWidth="1"/>
    <col min="20" max="20" width="8.86328125" style="1" customWidth="1"/>
    <col min="21" max="21" width="9" style="1" hidden="1" customWidth="1"/>
    <col min="22" max="22" width="10.1328125" style="1" customWidth="1"/>
    <col min="23" max="26" width="9" style="1"/>
    <col min="27" max="27" width="8.73046875" style="1" bestFit="1" customWidth="1"/>
    <col min="28" max="28" width="9" style="1"/>
    <col min="29" max="29" width="9" style="1" customWidth="1"/>
    <col min="30" max="30" width="9" style="1"/>
    <col min="31" max="34" width="7.6640625" style="1" customWidth="1"/>
    <col min="35" max="16384" width="9" style="1"/>
  </cols>
  <sheetData>
    <row r="1" spans="1:34" s="27" customFormat="1" ht="42.4" customHeight="1" x14ac:dyDescent="0.25">
      <c r="A1" s="167" t="s">
        <v>91</v>
      </c>
      <c r="B1" s="167"/>
      <c r="C1" s="167"/>
      <c r="D1" s="167"/>
      <c r="E1" s="167"/>
      <c r="F1" s="167"/>
      <c r="G1" s="167"/>
      <c r="H1" s="167"/>
      <c r="I1" s="167" t="s">
        <v>54</v>
      </c>
      <c r="J1" s="167"/>
      <c r="K1" s="167"/>
      <c r="L1" s="90"/>
      <c r="M1" s="167" t="s">
        <v>55</v>
      </c>
      <c r="N1" s="167"/>
    </row>
    <row r="2" spans="1:34" ht="5.25" customHeight="1" thickBot="1" x14ac:dyDescent="0.3">
      <c r="A2" s="24"/>
      <c r="B2" s="24"/>
      <c r="C2" s="24"/>
      <c r="D2" s="24"/>
      <c r="E2" s="24"/>
      <c r="F2" s="24"/>
      <c r="G2" s="24"/>
      <c r="H2" s="24"/>
      <c r="I2" s="30"/>
      <c r="J2" s="30"/>
      <c r="K2" s="30"/>
      <c r="L2" s="30"/>
      <c r="M2" s="30"/>
    </row>
    <row r="3" spans="1:34" ht="26.25" customHeight="1" thickBot="1" x14ac:dyDescent="0.3">
      <c r="A3" s="92" t="s">
        <v>56</v>
      </c>
      <c r="B3" s="67" t="s">
        <v>59</v>
      </c>
      <c r="C3" s="66" t="s">
        <v>33</v>
      </c>
      <c r="D3" s="205"/>
      <c r="E3" s="206"/>
      <c r="F3" s="207" t="s">
        <v>77</v>
      </c>
      <c r="G3" s="208"/>
      <c r="H3" s="209"/>
      <c r="I3" s="210"/>
      <c r="J3" s="211"/>
      <c r="K3" s="71" t="s">
        <v>44</v>
      </c>
      <c r="L3" s="180"/>
      <c r="M3" s="180"/>
      <c r="N3" s="180"/>
      <c r="O3" s="99"/>
      <c r="P3" s="99"/>
      <c r="Q3" s="99"/>
      <c r="R3" s="99"/>
      <c r="S3" s="8"/>
    </row>
    <row r="4" spans="1:34" ht="28.9" customHeight="1" thickBot="1" x14ac:dyDescent="0.3">
      <c r="A4" s="187" t="s">
        <v>63</v>
      </c>
      <c r="B4" s="188"/>
      <c r="C4" s="188"/>
      <c r="D4" s="174" t="s">
        <v>46</v>
      </c>
      <c r="E4" s="174"/>
      <c r="F4" s="174"/>
      <c r="G4" s="212"/>
      <c r="H4" s="213"/>
      <c r="I4" s="213"/>
      <c r="J4" s="214"/>
      <c r="K4" s="65" t="s">
        <v>45</v>
      </c>
      <c r="L4" s="199"/>
      <c r="M4" s="199"/>
      <c r="N4" s="199"/>
      <c r="O4" s="99"/>
      <c r="P4" s="99"/>
      <c r="Q4" s="99"/>
      <c r="R4" s="99"/>
      <c r="S4" s="29" t="str">
        <f>IF(G4="","","ご協力ありがとうございます。")</f>
        <v/>
      </c>
    </row>
    <row r="5" spans="1:34" x14ac:dyDescent="0.25">
      <c r="A5" s="162" t="s">
        <v>73</v>
      </c>
      <c r="D5" s="163"/>
      <c r="E5" s="163"/>
      <c r="F5" s="163"/>
      <c r="O5" s="98"/>
      <c r="P5" s="98"/>
      <c r="Q5" s="98"/>
      <c r="R5" s="98"/>
    </row>
    <row r="6" spans="1:34" x14ac:dyDescent="0.25">
      <c r="A6" s="162" t="s">
        <v>101</v>
      </c>
      <c r="B6" s="164"/>
      <c r="C6" s="4"/>
      <c r="D6" s="163"/>
      <c r="E6" s="163"/>
      <c r="F6" s="163"/>
      <c r="G6" s="4"/>
      <c r="H6" s="4"/>
      <c r="I6" s="4"/>
      <c r="O6" s="98"/>
      <c r="P6" s="98"/>
      <c r="Q6" s="98"/>
      <c r="R6" s="98"/>
    </row>
    <row r="7" spans="1:34" x14ac:dyDescent="0.25">
      <c r="A7" s="162" t="s">
        <v>96</v>
      </c>
      <c r="D7" s="163"/>
      <c r="E7" s="163"/>
      <c r="F7" s="163"/>
      <c r="O7" s="98"/>
      <c r="P7" s="98"/>
      <c r="Q7" s="98"/>
      <c r="R7" s="98"/>
      <c r="AC7" s="2" t="s">
        <v>92</v>
      </c>
    </row>
    <row r="8" spans="1:34" s="6" customFormat="1" x14ac:dyDescent="0.25">
      <c r="A8" s="195" t="s">
        <v>1</v>
      </c>
      <c r="B8" s="191" t="s">
        <v>24</v>
      </c>
      <c r="C8" s="177" t="s">
        <v>2</v>
      </c>
      <c r="D8" s="175" t="s">
        <v>71</v>
      </c>
      <c r="E8" s="177" t="s">
        <v>3</v>
      </c>
      <c r="F8" s="177" t="s">
        <v>47</v>
      </c>
      <c r="G8" s="197" t="s">
        <v>48</v>
      </c>
      <c r="H8" s="198"/>
      <c r="I8" s="200" t="s">
        <v>98</v>
      </c>
      <c r="J8" s="193" t="s">
        <v>4</v>
      </c>
      <c r="K8" s="200" t="s">
        <v>97</v>
      </c>
      <c r="L8" s="193" t="s">
        <v>74</v>
      </c>
      <c r="M8" s="189" t="s">
        <v>43</v>
      </c>
      <c r="N8" s="190"/>
      <c r="O8" s="100"/>
      <c r="P8" s="100"/>
      <c r="Q8" s="100"/>
      <c r="R8" s="101"/>
      <c r="S8" s="18" t="s">
        <v>5</v>
      </c>
      <c r="T8" s="5"/>
      <c r="Y8" s="7"/>
      <c r="AC8" s="1" t="s">
        <v>49</v>
      </c>
      <c r="AE8" s="2"/>
      <c r="AF8" s="2" t="s">
        <v>57</v>
      </c>
      <c r="AG8" s="2" t="s">
        <v>58</v>
      </c>
      <c r="AH8" s="2" t="s">
        <v>59</v>
      </c>
    </row>
    <row r="9" spans="1:34" ht="12.75" customHeight="1" x14ac:dyDescent="0.25">
      <c r="A9" s="196"/>
      <c r="B9" s="192"/>
      <c r="C9" s="176"/>
      <c r="D9" s="176"/>
      <c r="E9" s="176"/>
      <c r="F9" s="176"/>
      <c r="G9" s="93" t="s">
        <v>60</v>
      </c>
      <c r="H9" s="70" t="s">
        <v>61</v>
      </c>
      <c r="I9" s="202"/>
      <c r="J9" s="194"/>
      <c r="K9" s="201"/>
      <c r="L9" s="194"/>
      <c r="M9" s="89" t="s">
        <v>35</v>
      </c>
      <c r="N9" s="88" t="s">
        <v>34</v>
      </c>
      <c r="O9" s="102"/>
      <c r="P9" s="102"/>
      <c r="Q9" s="102"/>
      <c r="R9" s="102"/>
      <c r="S9" s="26"/>
      <c r="U9" s="6"/>
      <c r="Y9" s="7"/>
      <c r="AC9" s="1" t="s">
        <v>50</v>
      </c>
      <c r="AE9" s="69" t="s">
        <v>48</v>
      </c>
      <c r="AF9" s="68">
        <v>3000</v>
      </c>
      <c r="AG9" s="68">
        <v>3000</v>
      </c>
      <c r="AH9" s="68">
        <v>3000</v>
      </c>
    </row>
    <row r="10" spans="1:34" ht="19.25" customHeight="1" x14ac:dyDescent="0.25">
      <c r="A10" s="11">
        <v>1</v>
      </c>
      <c r="B10" s="107"/>
      <c r="C10" s="108"/>
      <c r="D10" s="109"/>
      <c r="E10" s="110"/>
      <c r="F10" s="111"/>
      <c r="G10" s="112"/>
      <c r="H10" s="113"/>
      <c r="I10" s="114"/>
      <c r="J10" s="115"/>
      <c r="K10" s="116"/>
      <c r="L10" s="115"/>
      <c r="M10" s="117"/>
      <c r="N10" s="118"/>
      <c r="O10" s="103" t="str">
        <f>IF(G10="","",G10&amp;COUNTIF(G$10:G10,G10))</f>
        <v/>
      </c>
      <c r="P10" s="103">
        <f>COUNTA(I10,K10)</f>
        <v>0</v>
      </c>
      <c r="Q10" s="103" t="str">
        <f>IF(M10="","",M10&amp;COUNTIF(M$10:M10,M10))</f>
        <v/>
      </c>
      <c r="R10" s="103" t="str">
        <f>IF(N10="","",N10&amp;COUNTIF(N$10:N10,N10))</f>
        <v/>
      </c>
      <c r="S10" s="26"/>
      <c r="U10" s="6"/>
      <c r="Y10" s="7"/>
      <c r="AC10" s="1" t="s">
        <v>51</v>
      </c>
      <c r="AE10" s="69" t="s">
        <v>80</v>
      </c>
      <c r="AF10" s="68">
        <v>500</v>
      </c>
      <c r="AG10" s="68">
        <v>800</v>
      </c>
      <c r="AH10" s="68">
        <v>900</v>
      </c>
    </row>
    <row r="11" spans="1:34" ht="19.25" customHeight="1" x14ac:dyDescent="0.25">
      <c r="A11" s="12">
        <v>2</v>
      </c>
      <c r="B11" s="119"/>
      <c r="C11" s="120"/>
      <c r="D11" s="121"/>
      <c r="E11" s="122"/>
      <c r="F11" s="123"/>
      <c r="G11" s="112"/>
      <c r="H11" s="113"/>
      <c r="I11" s="114"/>
      <c r="J11" s="124"/>
      <c r="K11" s="125"/>
      <c r="L11" s="124"/>
      <c r="M11" s="126"/>
      <c r="N11" s="127"/>
      <c r="O11" s="103" t="str">
        <f>IF(G11="","",G11&amp;COUNTIF(G$10:G11,G11))</f>
        <v/>
      </c>
      <c r="P11" s="103">
        <f t="shared" ref="P11:P39" si="0">COUNTA(I11,K11)</f>
        <v>0</v>
      </c>
      <c r="Q11" s="103" t="str">
        <f>IF(M11="","",M11&amp;COUNTIF(M$10:M11,M11))</f>
        <v/>
      </c>
      <c r="R11" s="103" t="str">
        <f>IF(N11="","",N11&amp;COUNTIF(N$10:N11,N11))</f>
        <v/>
      </c>
      <c r="S11" s="8" t="s">
        <v>72</v>
      </c>
      <c r="U11" s="6"/>
      <c r="Y11" s="7"/>
      <c r="AC11" s="1" t="s">
        <v>52</v>
      </c>
      <c r="AE11" s="69" t="s">
        <v>43</v>
      </c>
      <c r="AF11" s="68">
        <v>800</v>
      </c>
      <c r="AG11" s="68">
        <v>1000</v>
      </c>
      <c r="AH11" s="68">
        <v>1500</v>
      </c>
    </row>
    <row r="12" spans="1:34" ht="19.25" customHeight="1" x14ac:dyDescent="0.25">
      <c r="A12" s="12">
        <v>3</v>
      </c>
      <c r="B12" s="119"/>
      <c r="C12" s="120"/>
      <c r="D12" s="128"/>
      <c r="E12" s="122"/>
      <c r="F12" s="129"/>
      <c r="G12" s="112"/>
      <c r="H12" s="113"/>
      <c r="I12" s="114"/>
      <c r="J12" s="124"/>
      <c r="K12" s="125"/>
      <c r="L12" s="124"/>
      <c r="M12" s="126"/>
      <c r="N12" s="127"/>
      <c r="O12" s="103" t="str">
        <f>IF(G12="","",G12&amp;COUNTIF(G$10:G12,G12))</f>
        <v/>
      </c>
      <c r="P12" s="103">
        <f t="shared" si="0"/>
        <v>0</v>
      </c>
      <c r="Q12" s="103" t="str">
        <f>IF(M12="","",M12&amp;COUNTIF(M$10:M12,M12))</f>
        <v/>
      </c>
      <c r="R12" s="103" t="str">
        <f>IF(N12="","",N12&amp;COUNTIF(N$10:N12,N12))</f>
        <v/>
      </c>
      <c r="S12" s="8" t="s">
        <v>88</v>
      </c>
      <c r="U12" s="25" t="s">
        <v>27</v>
      </c>
      <c r="Y12" s="7"/>
      <c r="AC12" s="1" t="s">
        <v>53</v>
      </c>
      <c r="AE12" s="1" t="s">
        <v>81</v>
      </c>
      <c r="AF12" s="1">
        <v>700</v>
      </c>
      <c r="AG12" s="1">
        <v>1100</v>
      </c>
      <c r="AH12" s="1">
        <v>1200</v>
      </c>
    </row>
    <row r="13" spans="1:34" ht="19.25" customHeight="1" x14ac:dyDescent="0.25">
      <c r="A13" s="12">
        <v>4</v>
      </c>
      <c r="B13" s="119"/>
      <c r="C13" s="120"/>
      <c r="D13" s="128"/>
      <c r="E13" s="122"/>
      <c r="F13" s="129"/>
      <c r="G13" s="112"/>
      <c r="H13" s="113"/>
      <c r="I13" s="114"/>
      <c r="J13" s="124"/>
      <c r="K13" s="125"/>
      <c r="L13" s="124"/>
      <c r="M13" s="126"/>
      <c r="N13" s="127"/>
      <c r="O13" s="103" t="str">
        <f>IF(G13="","",G13&amp;COUNTIF(G$10:G13,G13))</f>
        <v/>
      </c>
      <c r="P13" s="103">
        <f t="shared" si="0"/>
        <v>0</v>
      </c>
      <c r="Q13" s="103" t="str">
        <f>IF(M13="","",M13&amp;COUNTIF(M$10:M13,M13))</f>
        <v/>
      </c>
      <c r="R13" s="103" t="str">
        <f>IF(N13="","",N13&amp;COUNTIF(N$10:N13,N13))</f>
        <v/>
      </c>
      <c r="S13" s="19" t="s">
        <v>20</v>
      </c>
      <c r="U13" s="25" t="s">
        <v>70</v>
      </c>
      <c r="Y13" s="7"/>
      <c r="AC13" s="1" t="s">
        <v>103</v>
      </c>
      <c r="AE13" s="1" t="s">
        <v>100</v>
      </c>
    </row>
    <row r="14" spans="1:34" ht="19.25" customHeight="1" x14ac:dyDescent="0.25">
      <c r="A14" s="12">
        <v>5</v>
      </c>
      <c r="B14" s="119"/>
      <c r="C14" s="120"/>
      <c r="D14" s="128"/>
      <c r="E14" s="122"/>
      <c r="F14" s="129"/>
      <c r="G14" s="112"/>
      <c r="H14" s="113"/>
      <c r="I14" s="114"/>
      <c r="J14" s="124"/>
      <c r="K14" s="125"/>
      <c r="L14" s="124"/>
      <c r="M14" s="126"/>
      <c r="N14" s="127"/>
      <c r="O14" s="103" t="str">
        <f>IF(G14="","",G14&amp;COUNTIF(G$10:G14,G14))</f>
        <v/>
      </c>
      <c r="P14" s="103">
        <f t="shared" si="0"/>
        <v>0</v>
      </c>
      <c r="Q14" s="103" t="str">
        <f>IF(M14="","",M14&amp;COUNTIF(M$10:M14,M14))</f>
        <v/>
      </c>
      <c r="R14" s="103" t="str">
        <f>IF(N14="","",N14&amp;COUNTIF(N$10:N14,N14))</f>
        <v/>
      </c>
      <c r="S14" s="20" t="s">
        <v>21</v>
      </c>
      <c r="T14" s="21" t="s">
        <v>28</v>
      </c>
      <c r="U14" s="25"/>
      <c r="Y14" s="7"/>
      <c r="AC14" s="1" t="s">
        <v>62</v>
      </c>
    </row>
    <row r="15" spans="1:34" ht="19.25" customHeight="1" x14ac:dyDescent="0.25">
      <c r="A15" s="12">
        <v>6</v>
      </c>
      <c r="B15" s="119"/>
      <c r="C15" s="120"/>
      <c r="D15" s="128"/>
      <c r="E15" s="122"/>
      <c r="F15" s="129"/>
      <c r="G15" s="112"/>
      <c r="H15" s="113"/>
      <c r="I15" s="114"/>
      <c r="J15" s="124"/>
      <c r="K15" s="125"/>
      <c r="L15" s="124"/>
      <c r="M15" s="126"/>
      <c r="N15" s="127"/>
      <c r="O15" s="103" t="str">
        <f>IF(G15="","",G15&amp;COUNTIF(G$10:G15,G15))</f>
        <v/>
      </c>
      <c r="P15" s="103">
        <f t="shared" si="0"/>
        <v>0</v>
      </c>
      <c r="Q15" s="103" t="str">
        <f>IF(M15="","",M15&amp;COUNTIF(M$10:M15,M15))</f>
        <v/>
      </c>
      <c r="R15" s="103" t="str">
        <f>IF(N15="","",N15&amp;COUNTIF(N$10:N15,N15))</f>
        <v/>
      </c>
      <c r="S15" s="8"/>
      <c r="T15" s="21" t="s">
        <v>29</v>
      </c>
      <c r="U15" s="25"/>
      <c r="Y15" s="7"/>
      <c r="AC15" s="1" t="s">
        <v>66</v>
      </c>
    </row>
    <row r="16" spans="1:34" ht="19.25" customHeight="1" x14ac:dyDescent="0.25">
      <c r="A16" s="12">
        <v>7</v>
      </c>
      <c r="B16" s="119"/>
      <c r="C16" s="120"/>
      <c r="D16" s="128"/>
      <c r="E16" s="122"/>
      <c r="F16" s="129"/>
      <c r="G16" s="112"/>
      <c r="H16" s="113"/>
      <c r="I16" s="114"/>
      <c r="J16" s="124"/>
      <c r="K16" s="125"/>
      <c r="L16" s="124"/>
      <c r="M16" s="126"/>
      <c r="N16" s="127"/>
      <c r="O16" s="103" t="str">
        <f>IF(G16="","",G16&amp;COUNTIF(G$10:G16,G16))</f>
        <v/>
      </c>
      <c r="P16" s="103">
        <f t="shared" si="0"/>
        <v>0</v>
      </c>
      <c r="Q16" s="103" t="str">
        <f>IF(M16="","",M16&amp;COUNTIF(M$10:M16,M16))</f>
        <v/>
      </c>
      <c r="R16" s="103" t="str">
        <f>IF(N16="","",N16&amp;COUNTIF(N$10:N16,N16))</f>
        <v/>
      </c>
      <c r="S16" s="8"/>
      <c r="T16" s="21" t="s">
        <v>30</v>
      </c>
      <c r="U16" s="6" t="s">
        <v>10</v>
      </c>
      <c r="Y16" s="7"/>
      <c r="AC16" s="1" t="s">
        <v>82</v>
      </c>
    </row>
    <row r="17" spans="1:29" ht="19.25" customHeight="1" x14ac:dyDescent="0.25">
      <c r="A17" s="12">
        <v>8</v>
      </c>
      <c r="B17" s="119"/>
      <c r="C17" s="120"/>
      <c r="D17" s="128"/>
      <c r="E17" s="122"/>
      <c r="F17" s="129"/>
      <c r="G17" s="112"/>
      <c r="H17" s="113"/>
      <c r="I17" s="114"/>
      <c r="J17" s="124"/>
      <c r="K17" s="125"/>
      <c r="L17" s="124"/>
      <c r="M17" s="126"/>
      <c r="N17" s="127"/>
      <c r="O17" s="103" t="str">
        <f>IF(G17="","",G17&amp;COUNTIF(G$10:G17,G17))</f>
        <v/>
      </c>
      <c r="P17" s="103">
        <f t="shared" si="0"/>
        <v>0</v>
      </c>
      <c r="Q17" s="103" t="str">
        <f>IF(M17="","",M17&amp;COUNTIF(M$10:M17,M17))</f>
        <v/>
      </c>
      <c r="R17" s="103" t="str">
        <f>IF(N17="","",N17&amp;COUNTIF(N$10:N17,N17))</f>
        <v/>
      </c>
      <c r="S17" s="22" t="s">
        <v>22</v>
      </c>
      <c r="T17" s="8"/>
      <c r="U17" s="6" t="s">
        <v>11</v>
      </c>
      <c r="Y17" s="7"/>
      <c r="AC17" s="1" t="s">
        <v>83</v>
      </c>
    </row>
    <row r="18" spans="1:29" ht="19.25" customHeight="1" x14ac:dyDescent="0.25">
      <c r="A18" s="12">
        <v>9</v>
      </c>
      <c r="B18" s="119"/>
      <c r="C18" s="120"/>
      <c r="D18" s="128"/>
      <c r="E18" s="122"/>
      <c r="F18" s="129"/>
      <c r="G18" s="112"/>
      <c r="H18" s="113"/>
      <c r="I18" s="114"/>
      <c r="J18" s="124"/>
      <c r="K18" s="125"/>
      <c r="L18" s="124"/>
      <c r="M18" s="126"/>
      <c r="N18" s="127"/>
      <c r="O18" s="103" t="str">
        <f>IF(G18="","",G18&amp;COUNTIF(G$10:G18,G18))</f>
        <v/>
      </c>
      <c r="P18" s="103">
        <f t="shared" si="0"/>
        <v>0</v>
      </c>
      <c r="Q18" s="103" t="str">
        <f>IF(M18="","",M18&amp;COUNTIF(M$10:M18,M18))</f>
        <v/>
      </c>
      <c r="R18" s="103" t="str">
        <f>IF(N18="","",N18&amp;COUNTIF(N$10:N18,N18))</f>
        <v/>
      </c>
      <c r="S18" s="19" t="s">
        <v>23</v>
      </c>
      <c r="T18" s="8"/>
      <c r="U18" s="6" t="s">
        <v>12</v>
      </c>
      <c r="Y18" s="7"/>
      <c r="AC18" s="1" t="s">
        <v>93</v>
      </c>
    </row>
    <row r="19" spans="1:29" ht="19.25" customHeight="1" x14ac:dyDescent="0.25">
      <c r="A19" s="12">
        <v>10</v>
      </c>
      <c r="B19" s="119"/>
      <c r="C19" s="120"/>
      <c r="D19" s="128"/>
      <c r="E19" s="122"/>
      <c r="F19" s="129"/>
      <c r="G19" s="112"/>
      <c r="H19" s="113"/>
      <c r="I19" s="114"/>
      <c r="J19" s="124"/>
      <c r="K19" s="125"/>
      <c r="L19" s="124"/>
      <c r="M19" s="126"/>
      <c r="N19" s="127"/>
      <c r="O19" s="103" t="str">
        <f>IF(G19="","",G19&amp;COUNTIF(G$10:G19,G19))</f>
        <v/>
      </c>
      <c r="P19" s="103">
        <f t="shared" si="0"/>
        <v>0</v>
      </c>
      <c r="Q19" s="103" t="str">
        <f>IF(M19="","",M19&amp;COUNTIF(M$10:M19,M19))</f>
        <v/>
      </c>
      <c r="R19" s="103" t="str">
        <f>IF(N19="","",N19&amp;COUNTIF(N$10:N19,N19))</f>
        <v/>
      </c>
      <c r="S19" s="19" t="s">
        <v>17</v>
      </c>
      <c r="T19" s="8"/>
      <c r="U19" s="6" t="s">
        <v>38</v>
      </c>
      <c r="Y19" s="7"/>
      <c r="AC19" s="1" t="s">
        <v>94</v>
      </c>
    </row>
    <row r="20" spans="1:29" ht="19.25" customHeight="1" x14ac:dyDescent="0.25">
      <c r="A20" s="12">
        <v>11</v>
      </c>
      <c r="B20" s="119"/>
      <c r="C20" s="120"/>
      <c r="D20" s="128"/>
      <c r="E20" s="122"/>
      <c r="F20" s="129"/>
      <c r="G20" s="112"/>
      <c r="H20" s="113"/>
      <c r="I20" s="114"/>
      <c r="J20" s="124"/>
      <c r="K20" s="125"/>
      <c r="L20" s="124"/>
      <c r="M20" s="126"/>
      <c r="N20" s="127"/>
      <c r="O20" s="103" t="str">
        <f>IF(G20="","",G20&amp;COUNTIF(G$10:G20,G20))</f>
        <v/>
      </c>
      <c r="P20" s="103">
        <f t="shared" si="0"/>
        <v>0</v>
      </c>
      <c r="Q20" s="103" t="str">
        <f>IF(M20="","",M20&amp;COUNTIF(M$10:M20,M20))</f>
        <v/>
      </c>
      <c r="R20" s="103" t="str">
        <f>IF(N20="","",N20&amp;COUNTIF(N$10:N20,N20))</f>
        <v/>
      </c>
      <c r="S20" s="19" t="s">
        <v>15</v>
      </c>
      <c r="T20" s="8"/>
      <c r="U20" s="6" t="s">
        <v>39</v>
      </c>
      <c r="Y20" s="7"/>
      <c r="AC20" s="1" t="s">
        <v>89</v>
      </c>
    </row>
    <row r="21" spans="1:29" ht="19.25" customHeight="1" x14ac:dyDescent="0.25">
      <c r="A21" s="12">
        <v>12</v>
      </c>
      <c r="B21" s="119"/>
      <c r="C21" s="120"/>
      <c r="D21" s="128"/>
      <c r="E21" s="122"/>
      <c r="F21" s="129"/>
      <c r="G21" s="112"/>
      <c r="H21" s="113"/>
      <c r="I21" s="114"/>
      <c r="J21" s="124"/>
      <c r="K21" s="125"/>
      <c r="L21" s="124"/>
      <c r="M21" s="126"/>
      <c r="N21" s="127"/>
      <c r="O21" s="103" t="str">
        <f>IF(G21="","",G21&amp;COUNTIF(G$10:G21,G21))</f>
        <v/>
      </c>
      <c r="P21" s="103">
        <f t="shared" si="0"/>
        <v>0</v>
      </c>
      <c r="Q21" s="103" t="str">
        <f>IF(M21="","",M21&amp;COUNTIF(M$10:M21,M21))</f>
        <v/>
      </c>
      <c r="R21" s="103" t="str">
        <f>IF(N21="","",N21&amp;COUNTIF(N$10:N21,N21))</f>
        <v/>
      </c>
      <c r="S21" s="19" t="s">
        <v>18</v>
      </c>
      <c r="Y21" s="7"/>
      <c r="AC21" s="1" t="s">
        <v>76</v>
      </c>
    </row>
    <row r="22" spans="1:29" ht="19.25" customHeight="1" x14ac:dyDescent="0.25">
      <c r="A22" s="12">
        <v>13</v>
      </c>
      <c r="B22" s="119"/>
      <c r="C22" s="120"/>
      <c r="D22" s="128"/>
      <c r="E22" s="130"/>
      <c r="F22" s="131"/>
      <c r="G22" s="132"/>
      <c r="H22" s="133"/>
      <c r="I22" s="134"/>
      <c r="J22" s="135"/>
      <c r="K22" s="136"/>
      <c r="L22" s="135"/>
      <c r="M22" s="137"/>
      <c r="N22" s="138"/>
      <c r="O22" s="103" t="str">
        <f>IF(G22="","",G22&amp;COUNTIF(G$10:G22,G22))</f>
        <v/>
      </c>
      <c r="P22" s="103">
        <f t="shared" si="0"/>
        <v>0</v>
      </c>
      <c r="Q22" s="103" t="str">
        <f>IF(M22="","",M22&amp;COUNTIF(M$10:M22,M22))</f>
        <v/>
      </c>
      <c r="R22" s="103" t="str">
        <f>IF(N22="","",N22&amp;COUNTIF(N$10:N22,N22))</f>
        <v/>
      </c>
      <c r="S22" s="19" t="s">
        <v>19</v>
      </c>
      <c r="Y22" s="7"/>
      <c r="AC22" s="1" t="s">
        <v>90</v>
      </c>
    </row>
    <row r="23" spans="1:29" ht="19.25" customHeight="1" x14ac:dyDescent="0.25">
      <c r="A23" s="12">
        <v>14</v>
      </c>
      <c r="B23" s="119"/>
      <c r="C23" s="120"/>
      <c r="D23" s="128"/>
      <c r="E23" s="130"/>
      <c r="F23" s="131"/>
      <c r="G23" s="132"/>
      <c r="H23" s="133"/>
      <c r="I23" s="134"/>
      <c r="J23" s="135"/>
      <c r="K23" s="136"/>
      <c r="L23" s="135"/>
      <c r="M23" s="137"/>
      <c r="N23" s="138"/>
      <c r="O23" s="103" t="str">
        <f>IF(G23="","",G23&amp;COUNTIF(G$10:G23,G23))</f>
        <v/>
      </c>
      <c r="P23" s="103">
        <f t="shared" si="0"/>
        <v>0</v>
      </c>
      <c r="Q23" s="103" t="str">
        <f>IF(M23="","",M23&amp;COUNTIF(M$10:M23,M23))</f>
        <v/>
      </c>
      <c r="R23" s="103" t="str">
        <f>IF(N23="","",N23&amp;COUNTIF(N$10:N23,N23))</f>
        <v/>
      </c>
      <c r="S23" s="19" t="s">
        <v>32</v>
      </c>
      <c r="Y23" s="7"/>
    </row>
    <row r="24" spans="1:29" ht="19.25" customHeight="1" x14ac:dyDescent="0.25">
      <c r="A24" s="12">
        <v>15</v>
      </c>
      <c r="B24" s="119"/>
      <c r="C24" s="120"/>
      <c r="D24" s="128"/>
      <c r="E24" s="130"/>
      <c r="F24" s="131"/>
      <c r="G24" s="132"/>
      <c r="H24" s="133"/>
      <c r="I24" s="134"/>
      <c r="J24" s="135"/>
      <c r="K24" s="136"/>
      <c r="L24" s="135"/>
      <c r="M24" s="137"/>
      <c r="N24" s="138"/>
      <c r="O24" s="103" t="str">
        <f>IF(G24="","",G24&amp;COUNTIF(G$10:G24,G24))</f>
        <v/>
      </c>
      <c r="P24" s="103">
        <f t="shared" si="0"/>
        <v>0</v>
      </c>
      <c r="Q24" s="103" t="str">
        <f>IF(M24="","",M24&amp;COUNTIF(M$10:M24,M24))</f>
        <v/>
      </c>
      <c r="R24" s="103" t="str">
        <f>IF(N24="","",N24&amp;COUNTIF(N$10:N24,N24))</f>
        <v/>
      </c>
      <c r="S24" s="19" t="s">
        <v>31</v>
      </c>
      <c r="Y24" s="7"/>
    </row>
    <row r="25" spans="1:29" ht="19.25" customHeight="1" x14ac:dyDescent="0.25">
      <c r="A25" s="12">
        <v>16</v>
      </c>
      <c r="B25" s="119"/>
      <c r="C25" s="120"/>
      <c r="D25" s="128"/>
      <c r="E25" s="130"/>
      <c r="F25" s="131"/>
      <c r="G25" s="132"/>
      <c r="H25" s="133"/>
      <c r="I25" s="134"/>
      <c r="J25" s="135"/>
      <c r="K25" s="136"/>
      <c r="L25" s="135"/>
      <c r="M25" s="137"/>
      <c r="N25" s="138"/>
      <c r="O25" s="103" t="str">
        <f>IF(G25="","",G25&amp;COUNTIF(G$10:G25,G25))</f>
        <v/>
      </c>
      <c r="P25" s="103">
        <f t="shared" si="0"/>
        <v>0</v>
      </c>
      <c r="Q25" s="103" t="str">
        <f>IF(M25="","",M25&amp;COUNTIF(M$10:M25,M25))</f>
        <v/>
      </c>
      <c r="R25" s="103" t="str">
        <f>IF(N25="","",N25&amp;COUNTIF(N$10:N25,N25))</f>
        <v/>
      </c>
      <c r="Y25" s="7"/>
    </row>
    <row r="26" spans="1:29" ht="19.25" customHeight="1" x14ac:dyDescent="0.25">
      <c r="A26" s="12">
        <v>17</v>
      </c>
      <c r="B26" s="119"/>
      <c r="C26" s="120"/>
      <c r="D26" s="128"/>
      <c r="E26" s="130"/>
      <c r="F26" s="131"/>
      <c r="G26" s="132"/>
      <c r="H26" s="133"/>
      <c r="I26" s="134"/>
      <c r="J26" s="135"/>
      <c r="K26" s="136"/>
      <c r="L26" s="135"/>
      <c r="M26" s="137"/>
      <c r="N26" s="138"/>
      <c r="O26" s="103" t="str">
        <f>IF(G26="","",G26&amp;COUNTIF(G$10:G26,G26))</f>
        <v/>
      </c>
      <c r="P26" s="103">
        <f t="shared" si="0"/>
        <v>0</v>
      </c>
      <c r="Q26" s="103" t="str">
        <f>IF(M26="","",M26&amp;COUNTIF(M$10:M26,M26))</f>
        <v/>
      </c>
      <c r="R26" s="103" t="str">
        <f>IF(N26="","",N26&amp;COUNTIF(N$10:N26,N26))</f>
        <v/>
      </c>
      <c r="Y26" s="7"/>
    </row>
    <row r="27" spans="1:29" ht="19.25" customHeight="1" x14ac:dyDescent="0.25">
      <c r="A27" s="12">
        <v>18</v>
      </c>
      <c r="B27" s="119"/>
      <c r="C27" s="120"/>
      <c r="D27" s="128"/>
      <c r="E27" s="130"/>
      <c r="F27" s="131"/>
      <c r="G27" s="132"/>
      <c r="H27" s="133"/>
      <c r="I27" s="134"/>
      <c r="J27" s="135"/>
      <c r="K27" s="136"/>
      <c r="L27" s="135"/>
      <c r="M27" s="137"/>
      <c r="N27" s="138"/>
      <c r="O27" s="103" t="str">
        <f>IF(G27="","",G27&amp;COUNTIF(G$10:G27,G27))</f>
        <v/>
      </c>
      <c r="P27" s="103">
        <f t="shared" si="0"/>
        <v>0</v>
      </c>
      <c r="Q27" s="103" t="str">
        <f>IF(M27="","",M27&amp;COUNTIF(M$10:M27,M27))</f>
        <v/>
      </c>
      <c r="R27" s="103" t="str">
        <f>IF(N27="","",N27&amp;COUNTIF(N$10:N27,N27))</f>
        <v/>
      </c>
      <c r="Y27" s="7"/>
    </row>
    <row r="28" spans="1:29" ht="19.25" customHeight="1" x14ac:dyDescent="0.25">
      <c r="A28" s="13">
        <v>19</v>
      </c>
      <c r="B28" s="119"/>
      <c r="C28" s="120"/>
      <c r="D28" s="128"/>
      <c r="E28" s="130"/>
      <c r="F28" s="131"/>
      <c r="G28" s="132"/>
      <c r="H28" s="133"/>
      <c r="I28" s="134"/>
      <c r="J28" s="135"/>
      <c r="K28" s="136"/>
      <c r="L28" s="135"/>
      <c r="M28" s="137"/>
      <c r="N28" s="138"/>
      <c r="O28" s="103" t="str">
        <f>IF(G28="","",G28&amp;COUNTIF(G$10:G28,G28))</f>
        <v/>
      </c>
      <c r="P28" s="103">
        <f t="shared" si="0"/>
        <v>0</v>
      </c>
      <c r="Q28" s="103" t="str">
        <f>IF(M28="","",M28&amp;COUNTIF(M$10:M28,M28))</f>
        <v/>
      </c>
      <c r="R28" s="103" t="str">
        <f>IF(N28="","",N28&amp;COUNTIF(N$10:N28,N28))</f>
        <v/>
      </c>
      <c r="Y28" s="7"/>
    </row>
    <row r="29" spans="1:29" ht="19.25" customHeight="1" x14ac:dyDescent="0.25">
      <c r="A29" s="12">
        <v>20</v>
      </c>
      <c r="B29" s="119"/>
      <c r="C29" s="120"/>
      <c r="D29" s="128"/>
      <c r="E29" s="122"/>
      <c r="F29" s="129"/>
      <c r="G29" s="112"/>
      <c r="H29" s="113"/>
      <c r="I29" s="114"/>
      <c r="J29" s="124"/>
      <c r="K29" s="125"/>
      <c r="L29" s="124"/>
      <c r="M29" s="126"/>
      <c r="N29" s="127"/>
      <c r="O29" s="103" t="str">
        <f>IF(G29="","",G29&amp;COUNTIF(G$10:G29,G29))</f>
        <v/>
      </c>
      <c r="P29" s="103">
        <f t="shared" si="0"/>
        <v>0</v>
      </c>
      <c r="Q29" s="103" t="str">
        <f>IF(M29="","",M29&amp;COUNTIF(M$10:M29,M29))</f>
        <v/>
      </c>
      <c r="R29" s="103" t="str">
        <f>IF(N29="","",N29&amp;COUNTIF(N$10:N29,N29))</f>
        <v/>
      </c>
      <c r="Y29" s="7"/>
    </row>
    <row r="30" spans="1:29" ht="19.25" customHeight="1" x14ac:dyDescent="0.25">
      <c r="A30" s="12">
        <v>21</v>
      </c>
      <c r="B30" s="119"/>
      <c r="C30" s="120"/>
      <c r="D30" s="128"/>
      <c r="E30" s="122"/>
      <c r="F30" s="129"/>
      <c r="G30" s="112"/>
      <c r="H30" s="113"/>
      <c r="I30" s="114"/>
      <c r="J30" s="124"/>
      <c r="K30" s="125"/>
      <c r="L30" s="124"/>
      <c r="M30" s="126"/>
      <c r="N30" s="127"/>
      <c r="O30" s="103" t="str">
        <f>IF(G30="","",G30&amp;COUNTIF(G$10:G30,G30))</f>
        <v/>
      </c>
      <c r="P30" s="103">
        <f t="shared" si="0"/>
        <v>0</v>
      </c>
      <c r="Q30" s="103" t="str">
        <f>IF(M30="","",M30&amp;COUNTIF(M$10:M30,M30))</f>
        <v/>
      </c>
      <c r="R30" s="103" t="str">
        <f>IF(N30="","",N30&amp;COUNTIF(N$10:N30,N30))</f>
        <v/>
      </c>
      <c r="Y30" s="7"/>
    </row>
    <row r="31" spans="1:29" ht="19.25" customHeight="1" x14ac:dyDescent="0.25">
      <c r="A31" s="12">
        <v>22</v>
      </c>
      <c r="B31" s="119"/>
      <c r="C31" s="120"/>
      <c r="D31" s="128"/>
      <c r="E31" s="122"/>
      <c r="F31" s="129"/>
      <c r="G31" s="112"/>
      <c r="H31" s="113"/>
      <c r="I31" s="114"/>
      <c r="J31" s="124"/>
      <c r="K31" s="125"/>
      <c r="L31" s="124"/>
      <c r="M31" s="126"/>
      <c r="N31" s="127"/>
      <c r="O31" s="103" t="str">
        <f>IF(G31="","",G31&amp;COUNTIF(G$10:G31,G31))</f>
        <v/>
      </c>
      <c r="P31" s="103">
        <f t="shared" si="0"/>
        <v>0</v>
      </c>
      <c r="Q31" s="103" t="str">
        <f>IF(M31="","",M31&amp;COUNTIF(M$10:M31,M31))</f>
        <v/>
      </c>
      <c r="R31" s="103" t="str">
        <f>IF(N31="","",N31&amp;COUNTIF(N$10:N31,N31))</f>
        <v/>
      </c>
      <c r="Y31" s="7"/>
    </row>
    <row r="32" spans="1:29" ht="19.25" customHeight="1" x14ac:dyDescent="0.25">
      <c r="A32" s="12">
        <v>23</v>
      </c>
      <c r="B32" s="119"/>
      <c r="C32" s="120"/>
      <c r="D32" s="128"/>
      <c r="E32" s="122"/>
      <c r="F32" s="129"/>
      <c r="G32" s="112"/>
      <c r="H32" s="113"/>
      <c r="I32" s="114"/>
      <c r="J32" s="124"/>
      <c r="K32" s="125"/>
      <c r="L32" s="124"/>
      <c r="M32" s="126"/>
      <c r="N32" s="127"/>
      <c r="O32" s="103" t="str">
        <f>IF(G32="","",G32&amp;COUNTIF(G$10:G32,G32))</f>
        <v/>
      </c>
      <c r="P32" s="103">
        <f t="shared" si="0"/>
        <v>0</v>
      </c>
      <c r="Q32" s="103" t="str">
        <f>IF(M32="","",M32&amp;COUNTIF(M$10:M32,M32))</f>
        <v/>
      </c>
      <c r="R32" s="103" t="str">
        <f>IF(N32="","",N32&amp;COUNTIF(N$10:N32,N32))</f>
        <v/>
      </c>
      <c r="Y32" s="7"/>
    </row>
    <row r="33" spans="1:26" ht="19.25" customHeight="1" x14ac:dyDescent="0.25">
      <c r="A33" s="12">
        <v>24</v>
      </c>
      <c r="B33" s="119"/>
      <c r="C33" s="120"/>
      <c r="D33" s="128"/>
      <c r="E33" s="122"/>
      <c r="F33" s="129"/>
      <c r="G33" s="112"/>
      <c r="H33" s="113"/>
      <c r="I33" s="114"/>
      <c r="J33" s="124"/>
      <c r="K33" s="125"/>
      <c r="L33" s="124"/>
      <c r="M33" s="126"/>
      <c r="N33" s="127"/>
      <c r="O33" s="103" t="str">
        <f>IF(G33="","",G33&amp;COUNTIF(G$10:G33,G33))</f>
        <v/>
      </c>
      <c r="P33" s="103">
        <f t="shared" si="0"/>
        <v>0</v>
      </c>
      <c r="Q33" s="103" t="str">
        <f>IF(M33="","",M33&amp;COUNTIF(M$10:M33,M33))</f>
        <v/>
      </c>
      <c r="R33" s="103" t="str">
        <f>IF(N33="","",N33&amp;COUNTIF(N$10:N33,N33))</f>
        <v/>
      </c>
      <c r="Y33" s="7"/>
    </row>
    <row r="34" spans="1:26" ht="19.25" customHeight="1" x14ac:dyDescent="0.25">
      <c r="A34" s="12">
        <v>25</v>
      </c>
      <c r="B34" s="119"/>
      <c r="C34" s="139"/>
      <c r="D34" s="140"/>
      <c r="E34" s="130"/>
      <c r="F34" s="131"/>
      <c r="G34" s="132"/>
      <c r="H34" s="133"/>
      <c r="I34" s="134"/>
      <c r="J34" s="135"/>
      <c r="K34" s="136"/>
      <c r="L34" s="135"/>
      <c r="M34" s="137"/>
      <c r="N34" s="138"/>
      <c r="O34" s="103"/>
      <c r="P34" s="103">
        <f t="shared" si="0"/>
        <v>0</v>
      </c>
      <c r="Q34" s="103"/>
      <c r="R34" s="103"/>
      <c r="S34" s="19"/>
      <c r="Y34" s="7"/>
    </row>
    <row r="35" spans="1:26" ht="19.25" customHeight="1" x14ac:dyDescent="0.25">
      <c r="A35" s="12">
        <v>26</v>
      </c>
      <c r="B35" s="119"/>
      <c r="C35" s="139"/>
      <c r="D35" s="140"/>
      <c r="E35" s="130"/>
      <c r="F35" s="131"/>
      <c r="G35" s="132"/>
      <c r="H35" s="133"/>
      <c r="I35" s="134"/>
      <c r="J35" s="135"/>
      <c r="K35" s="136"/>
      <c r="L35" s="135"/>
      <c r="M35" s="137"/>
      <c r="N35" s="138"/>
      <c r="O35" s="103"/>
      <c r="P35" s="103">
        <f t="shared" si="0"/>
        <v>0</v>
      </c>
      <c r="Q35" s="103"/>
      <c r="R35" s="103"/>
      <c r="S35" s="19"/>
      <c r="Y35" s="7"/>
    </row>
    <row r="36" spans="1:26" ht="19.25" customHeight="1" x14ac:dyDescent="0.25">
      <c r="A36" s="12">
        <v>27</v>
      </c>
      <c r="B36" s="119"/>
      <c r="C36" s="139"/>
      <c r="D36" s="140"/>
      <c r="E36" s="130"/>
      <c r="F36" s="131"/>
      <c r="G36" s="132"/>
      <c r="H36" s="133"/>
      <c r="I36" s="134"/>
      <c r="J36" s="135"/>
      <c r="K36" s="136"/>
      <c r="L36" s="135"/>
      <c r="M36" s="137"/>
      <c r="N36" s="138"/>
      <c r="O36" s="103"/>
      <c r="P36" s="103">
        <f t="shared" si="0"/>
        <v>0</v>
      </c>
      <c r="Q36" s="103"/>
      <c r="R36" s="103"/>
      <c r="S36" s="19"/>
      <c r="Y36" s="7"/>
    </row>
    <row r="37" spans="1:26" ht="19.25" customHeight="1" x14ac:dyDescent="0.25">
      <c r="A37" s="12">
        <v>28</v>
      </c>
      <c r="B37" s="119"/>
      <c r="C37" s="139"/>
      <c r="D37" s="140"/>
      <c r="E37" s="130"/>
      <c r="F37" s="131"/>
      <c r="G37" s="132"/>
      <c r="H37" s="133"/>
      <c r="I37" s="134"/>
      <c r="J37" s="135"/>
      <c r="K37" s="136"/>
      <c r="L37" s="135"/>
      <c r="M37" s="137"/>
      <c r="N37" s="138"/>
      <c r="O37" s="103"/>
      <c r="P37" s="103">
        <f t="shared" si="0"/>
        <v>0</v>
      </c>
      <c r="Q37" s="103"/>
      <c r="R37" s="103"/>
      <c r="S37" s="19"/>
      <c r="Y37" s="7"/>
    </row>
    <row r="38" spans="1:26" ht="19.25" customHeight="1" x14ac:dyDescent="0.25">
      <c r="A38" s="12">
        <v>29</v>
      </c>
      <c r="B38" s="119"/>
      <c r="C38" s="139"/>
      <c r="D38" s="140"/>
      <c r="E38" s="130"/>
      <c r="F38" s="131"/>
      <c r="G38" s="132"/>
      <c r="H38" s="133"/>
      <c r="I38" s="134"/>
      <c r="J38" s="135"/>
      <c r="K38" s="136"/>
      <c r="L38" s="135"/>
      <c r="M38" s="137"/>
      <c r="N38" s="138"/>
      <c r="O38" s="103"/>
      <c r="P38" s="103">
        <f t="shared" si="0"/>
        <v>0</v>
      </c>
      <c r="Q38" s="103"/>
      <c r="R38" s="103"/>
      <c r="S38" s="19"/>
      <c r="Y38" s="7"/>
    </row>
    <row r="39" spans="1:26" ht="19.25" customHeight="1" x14ac:dyDescent="0.25">
      <c r="A39" s="14">
        <v>30</v>
      </c>
      <c r="B39" s="141"/>
      <c r="C39" s="142"/>
      <c r="D39" s="143"/>
      <c r="E39" s="144"/>
      <c r="F39" s="145"/>
      <c r="G39" s="146"/>
      <c r="H39" s="147"/>
      <c r="I39" s="148"/>
      <c r="J39" s="149"/>
      <c r="K39" s="150"/>
      <c r="L39" s="149"/>
      <c r="M39" s="151"/>
      <c r="N39" s="152"/>
      <c r="O39" s="103" t="str">
        <f>IF(G39="","",G39&amp;COUNTIF(G$10:G39,G39))</f>
        <v/>
      </c>
      <c r="P39" s="103">
        <f t="shared" si="0"/>
        <v>0</v>
      </c>
      <c r="Q39" s="103" t="str">
        <f>IF(M39="","",M39&amp;COUNTIF(M$10:M39,M39))</f>
        <v/>
      </c>
      <c r="R39" s="103" t="str">
        <f>IF(N39="","",N39&amp;COUNTIF(N$10:N39,N39))</f>
        <v/>
      </c>
      <c r="S39" s="19"/>
      <c r="Y39" s="7"/>
    </row>
    <row r="40" spans="1:26" ht="13.9" customHeight="1" x14ac:dyDescent="0.25">
      <c r="A40" s="217" t="s">
        <v>99</v>
      </c>
      <c r="B40" s="218"/>
      <c r="O40" s="98"/>
      <c r="P40" s="98"/>
      <c r="Q40" s="98"/>
      <c r="R40" s="98"/>
      <c r="Y40" s="7"/>
    </row>
    <row r="41" spans="1:26" ht="14.75" customHeight="1" thickBot="1" x14ac:dyDescent="0.3">
      <c r="A41" s="219"/>
      <c r="B41" s="219"/>
      <c r="C41" s="2" t="s">
        <v>36</v>
      </c>
      <c r="D41" s="2" t="s">
        <v>37</v>
      </c>
      <c r="E41" s="4"/>
      <c r="I41" s="215"/>
      <c r="J41" s="216"/>
      <c r="K41" s="73" t="s">
        <v>6</v>
      </c>
      <c r="L41" s="72" t="s">
        <v>7</v>
      </c>
      <c r="M41" s="168" t="s">
        <v>8</v>
      </c>
      <c r="N41" s="169"/>
      <c r="O41" s="104">
        <f>COUNTIF(O10:O39,"*1")</f>
        <v>0</v>
      </c>
      <c r="P41" s="105">
        <f>COUNTIF(P10:P39,1)</f>
        <v>0</v>
      </c>
      <c r="Q41" s="104">
        <f>COUNTIF(Q10:Q39,"*1")</f>
        <v>0</v>
      </c>
      <c r="R41" s="104">
        <f>COUNTIF(R10:R39,"*1")</f>
        <v>0</v>
      </c>
      <c r="S41" s="3"/>
      <c r="Z41" s="7"/>
    </row>
    <row r="42" spans="1:26" ht="14.75" customHeight="1" thickTop="1" x14ac:dyDescent="0.25">
      <c r="B42" s="64" t="s">
        <v>40</v>
      </c>
      <c r="C42" s="165"/>
      <c r="D42" s="166"/>
      <c r="I42" s="203" t="s">
        <v>67</v>
      </c>
      <c r="J42" s="204"/>
      <c r="K42" s="156">
        <v>3000</v>
      </c>
      <c r="L42" s="153">
        <f>O41</f>
        <v>0</v>
      </c>
      <c r="M42" s="170">
        <f>K42*L42</f>
        <v>0</v>
      </c>
      <c r="N42" s="171"/>
      <c r="O42" s="105"/>
      <c r="P42" s="105">
        <f>COUNTIF(P10:P39,2)</f>
        <v>0</v>
      </c>
      <c r="Q42" s="104"/>
      <c r="R42" s="104"/>
      <c r="S42" s="9"/>
      <c r="Z42" s="7"/>
    </row>
    <row r="43" spans="1:26" ht="14.75" customHeight="1" x14ac:dyDescent="0.25">
      <c r="B43" s="64" t="s">
        <v>41</v>
      </c>
      <c r="C43" s="165"/>
      <c r="D43" s="166"/>
      <c r="I43" s="181" t="s">
        <v>78</v>
      </c>
      <c r="J43" s="182"/>
      <c r="K43" s="157">
        <f>IF(B3=AF8,AF10,IF(B3=AG8,AG10,AH10))</f>
        <v>900</v>
      </c>
      <c r="L43" s="154">
        <f>P41</f>
        <v>0</v>
      </c>
      <c r="M43" s="178">
        <f>K43*L43</f>
        <v>0</v>
      </c>
      <c r="N43" s="179"/>
      <c r="O43" s="105"/>
      <c r="P43" s="105"/>
      <c r="Q43" s="104"/>
      <c r="R43" s="104"/>
      <c r="S43" s="9"/>
      <c r="Z43" s="7"/>
    </row>
    <row r="44" spans="1:26" ht="14.75" customHeight="1" x14ac:dyDescent="0.25">
      <c r="B44" s="64" t="s">
        <v>42</v>
      </c>
      <c r="C44" s="165"/>
      <c r="D44" s="166"/>
      <c r="I44" s="181" t="s">
        <v>79</v>
      </c>
      <c r="J44" s="182"/>
      <c r="K44" s="157">
        <f>IF(B3=AF8,AF12,IF(B3=AG8,AG12,AH12))</f>
        <v>1200</v>
      </c>
      <c r="L44" s="154">
        <f>P42</f>
        <v>0</v>
      </c>
      <c r="M44" s="178">
        <f>K44*L44</f>
        <v>0</v>
      </c>
      <c r="N44" s="179"/>
      <c r="O44" s="105"/>
      <c r="P44" s="105"/>
      <c r="Q44" s="104"/>
      <c r="R44" s="104"/>
      <c r="S44" s="9"/>
      <c r="Z44" s="7"/>
    </row>
    <row r="45" spans="1:26" ht="14.75" customHeight="1" x14ac:dyDescent="0.25">
      <c r="B45" s="64" t="s">
        <v>38</v>
      </c>
      <c r="C45" s="165"/>
      <c r="D45" s="166"/>
      <c r="I45" s="181" t="s">
        <v>68</v>
      </c>
      <c r="J45" s="182"/>
      <c r="K45" s="157">
        <f>IF(B3=AF8,AF11,IF(B3=AG8,AG11,AH11))</f>
        <v>1500</v>
      </c>
      <c r="L45" s="154">
        <f>Q41</f>
        <v>0</v>
      </c>
      <c r="M45" s="178">
        <f>K45*L45</f>
        <v>0</v>
      </c>
      <c r="N45" s="179"/>
      <c r="O45" s="105"/>
      <c r="P45" s="105"/>
      <c r="Q45" s="104"/>
      <c r="R45" s="104"/>
      <c r="S45" s="9"/>
      <c r="Z45" s="7"/>
    </row>
    <row r="46" spans="1:26" ht="14.75" customHeight="1" x14ac:dyDescent="0.25">
      <c r="B46" s="64" t="s">
        <v>39</v>
      </c>
      <c r="C46" s="165"/>
      <c r="D46" s="166"/>
      <c r="I46" s="181" t="s">
        <v>37</v>
      </c>
      <c r="J46" s="182"/>
      <c r="K46" s="157">
        <f>IF(B3=AF8,AF11,IF(B3=AG8,AG11,AH11))</f>
        <v>1500</v>
      </c>
      <c r="L46" s="154">
        <f>R41</f>
        <v>0</v>
      </c>
      <c r="M46" s="178">
        <f>IF(L46="","",K46*L46)</f>
        <v>0</v>
      </c>
      <c r="N46" s="179"/>
      <c r="O46" s="105"/>
      <c r="P46" s="105"/>
      <c r="Q46" s="104">
        <f>COUNTIF(N10:N23,"○")</f>
        <v>0</v>
      </c>
      <c r="R46" s="104"/>
      <c r="S46" s="9"/>
      <c r="Z46" s="7"/>
    </row>
    <row r="47" spans="1:26" ht="14.75" customHeight="1" thickBot="1" x14ac:dyDescent="0.3">
      <c r="B47" s="1"/>
      <c r="I47" s="185" t="s">
        <v>69</v>
      </c>
      <c r="J47" s="186"/>
      <c r="K47" s="158">
        <v>500</v>
      </c>
      <c r="L47" s="155">
        <f>COUNTIF(B10:B39,U13)</f>
        <v>0</v>
      </c>
      <c r="M47" s="172">
        <f>IF(L47="","",K47*L47)</f>
        <v>0</v>
      </c>
      <c r="N47" s="173"/>
      <c r="O47" s="105"/>
      <c r="P47" s="105"/>
      <c r="Q47" s="106"/>
      <c r="R47" s="106"/>
      <c r="S47" s="9"/>
      <c r="Z47" s="7"/>
    </row>
    <row r="48" spans="1:26" ht="13.15" thickTop="1" x14ac:dyDescent="0.25">
      <c r="L48" s="28" t="s">
        <v>9</v>
      </c>
      <c r="M48" s="183">
        <f>SUM(M42:M47)</f>
        <v>0</v>
      </c>
      <c r="N48" s="184"/>
      <c r="O48" s="98"/>
      <c r="P48" s="98"/>
      <c r="Q48" s="98"/>
      <c r="R48" s="98"/>
      <c r="Y48" s="7"/>
    </row>
    <row r="49" spans="25:25" x14ac:dyDescent="0.25">
      <c r="Y49" s="7"/>
    </row>
    <row r="50" spans="25:25" x14ac:dyDescent="0.25">
      <c r="Y50" s="7"/>
    </row>
  </sheetData>
  <sheetProtection selectLockedCells="1"/>
  <mergeCells count="39">
    <mergeCell ref="F3:G3"/>
    <mergeCell ref="A1:H1"/>
    <mergeCell ref="H3:J3"/>
    <mergeCell ref="G4:J4"/>
    <mergeCell ref="I41:J41"/>
    <mergeCell ref="I1:K1"/>
    <mergeCell ref="A40:B41"/>
    <mergeCell ref="M48:N48"/>
    <mergeCell ref="I47:J47"/>
    <mergeCell ref="A4:C4"/>
    <mergeCell ref="M8:N8"/>
    <mergeCell ref="B8:B9"/>
    <mergeCell ref="C8:C9"/>
    <mergeCell ref="J8:J9"/>
    <mergeCell ref="A8:A9"/>
    <mergeCell ref="F8:F9"/>
    <mergeCell ref="G8:H8"/>
    <mergeCell ref="L4:N4"/>
    <mergeCell ref="K8:K9"/>
    <mergeCell ref="L8:L9"/>
    <mergeCell ref="I8:I9"/>
    <mergeCell ref="I42:J42"/>
    <mergeCell ref="I43:J43"/>
    <mergeCell ref="M1:N1"/>
    <mergeCell ref="M41:N41"/>
    <mergeCell ref="M42:N42"/>
    <mergeCell ref="M47:N47"/>
    <mergeCell ref="D4:F4"/>
    <mergeCell ref="D8:D9"/>
    <mergeCell ref="E8:E9"/>
    <mergeCell ref="M44:N44"/>
    <mergeCell ref="L3:N3"/>
    <mergeCell ref="M43:N43"/>
    <mergeCell ref="M45:N45"/>
    <mergeCell ref="M46:N46"/>
    <mergeCell ref="I44:J44"/>
    <mergeCell ref="I45:J45"/>
    <mergeCell ref="I46:J46"/>
    <mergeCell ref="D3:E3"/>
  </mergeCells>
  <phoneticPr fontId="2"/>
  <dataValidations count="11">
    <dataValidation imeMode="hiragana" allowBlank="1" showInputMessage="1" showErrorMessage="1" sqref="D4 C10:C39 D3:E3"/>
    <dataValidation imeMode="halfAlpha" allowBlank="1" showInputMessage="1" showErrorMessage="1" sqref="E10:E39 C42:D46"/>
    <dataValidation type="list" allowBlank="1" showInputMessage="1" showErrorMessage="1" sqref="M10:N39 G10:G39">
      <formula1>$U$16:$U$20</formula1>
    </dataValidation>
    <dataValidation imeMode="halfKatakana" allowBlank="1" showInputMessage="1" showErrorMessage="1" sqref="D10:D39"/>
    <dataValidation type="list" allowBlank="1" showInputMessage="1" showErrorMessage="1" sqref="F10:F39">
      <formula1>"6,5,4,3,2,1"</formula1>
    </dataValidation>
    <dataValidation type="list" allowBlank="1" showInputMessage="1" showErrorMessage="1" sqref="B3">
      <formula1>$AF$8:$AH$8</formula1>
    </dataValidation>
    <dataValidation type="list" imeMode="halfAlpha" showInputMessage="1" sqref="B10:B39">
      <formula1>$U$13</formula1>
    </dataValidation>
    <dataValidation type="list" imeMode="halfAlpha" allowBlank="1" showInputMessage="1" showErrorMessage="1" sqref="K10:K39">
      <formula1>$AC$14:$AC$22</formula1>
    </dataValidation>
    <dataValidation type="list" allowBlank="1" showInputMessage="1" showErrorMessage="1" sqref="I10:I39">
      <formula1>$AC$14:$AC$22</formula1>
    </dataValidation>
    <dataValidation type="list" imeMode="halfAlpha" allowBlank="1" showInputMessage="1" sqref="J10:J39 L10:L39">
      <formula1>$AE$13</formula1>
    </dataValidation>
    <dataValidation type="list" allowBlank="1" showInputMessage="1" showErrorMessage="1" sqref="H10:H39">
      <formula1>$AC$8:$AC$13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13" scale="79" orientation="portrait" r:id="rId1"/>
  <headerFooter alignWithMargins="0"/>
  <colBreaks count="1" manualBreakCount="1">
    <brk id="14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50"/>
  <sheetViews>
    <sheetView showGridLines="0" showZeros="0" view="pageBreakPreview" zoomScale="90" zoomScaleNormal="100" zoomScaleSheetLayoutView="90" workbookViewId="0">
      <selection activeCell="C15" sqref="C15"/>
    </sheetView>
  </sheetViews>
  <sheetFormatPr defaultColWidth="9" defaultRowHeight="12.75" x14ac:dyDescent="0.25"/>
  <cols>
    <col min="1" max="1" width="2.6640625" style="10" customWidth="1"/>
    <col min="2" max="2" width="5.265625" style="10" bestFit="1" customWidth="1"/>
    <col min="3" max="3" width="10.59765625" style="1" customWidth="1"/>
    <col min="4" max="4" width="12.9296875" style="1" customWidth="1"/>
    <col min="5" max="5" width="4.3984375" style="1" customWidth="1"/>
    <col min="6" max="6" width="4" style="1" customWidth="1"/>
    <col min="7" max="7" width="4.33203125" style="1" customWidth="1"/>
    <col min="8" max="8" width="4.265625" style="1" bestFit="1" customWidth="1"/>
    <col min="9" max="9" width="11.1328125" style="1" customWidth="1"/>
    <col min="10" max="10" width="8.53125" style="1" bestFit="1" customWidth="1"/>
    <col min="11" max="11" width="11.1328125" style="1" customWidth="1"/>
    <col min="12" max="12" width="7.53125" style="1" bestFit="1" customWidth="1"/>
    <col min="13" max="13" width="5.53125" style="1" bestFit="1" customWidth="1"/>
    <col min="14" max="14" width="5.59765625" style="1" customWidth="1"/>
    <col min="15" max="15" width="3.86328125" style="98" hidden="1" customWidth="1"/>
    <col min="16" max="16" width="3" style="98" hidden="1" customWidth="1"/>
    <col min="17" max="18" width="3.86328125" style="98" hidden="1" customWidth="1"/>
    <col min="19" max="19" width="10" style="1" customWidth="1"/>
    <col min="20" max="20" width="8.86328125" style="1" customWidth="1"/>
    <col min="21" max="21" width="9" style="1" hidden="1" customWidth="1"/>
    <col min="22" max="22" width="10.1328125" style="1" customWidth="1"/>
    <col min="23" max="26" width="9" style="1"/>
    <col min="27" max="27" width="8.73046875" style="1" bestFit="1" customWidth="1"/>
    <col min="28" max="28" width="9" style="1"/>
    <col min="29" max="29" width="9" style="1" hidden="1" customWidth="1"/>
    <col min="30" max="30" width="9" style="1"/>
    <col min="31" max="34" width="7.6640625" style="1" customWidth="1"/>
    <col min="35" max="16384" width="9" style="1"/>
  </cols>
  <sheetData>
    <row r="1" spans="1:34" s="27" customFormat="1" ht="42.4" customHeight="1" x14ac:dyDescent="0.25">
      <c r="A1" s="228" t="str">
        <f>'申込一覧表(男子)'!A1:G1</f>
        <v>2020 釧根駅伝 兼 リレー記録会</v>
      </c>
      <c r="B1" s="228"/>
      <c r="C1" s="228"/>
      <c r="D1" s="228"/>
      <c r="E1" s="228"/>
      <c r="F1" s="228"/>
      <c r="G1" s="228"/>
      <c r="H1" s="228"/>
      <c r="I1" s="228" t="s">
        <v>54</v>
      </c>
      <c r="J1" s="228"/>
      <c r="K1" s="228"/>
      <c r="L1" s="91"/>
      <c r="M1" s="228" t="s">
        <v>65</v>
      </c>
      <c r="N1" s="228"/>
      <c r="O1" s="98"/>
      <c r="P1" s="98"/>
      <c r="Q1" s="98"/>
      <c r="R1" s="98"/>
    </row>
    <row r="2" spans="1:34" ht="5.25" customHeight="1" thickBot="1" x14ac:dyDescent="0.3">
      <c r="A2" s="24"/>
      <c r="B2" s="24"/>
      <c r="C2" s="24"/>
      <c r="D2" s="24"/>
      <c r="E2" s="24"/>
      <c r="F2" s="24"/>
      <c r="G2" s="24"/>
      <c r="H2" s="24"/>
      <c r="I2" s="30"/>
      <c r="J2" s="30"/>
      <c r="K2" s="30"/>
      <c r="L2" s="30"/>
      <c r="M2" s="30"/>
    </row>
    <row r="3" spans="1:34" ht="26.25" customHeight="1" thickBot="1" x14ac:dyDescent="0.3">
      <c r="A3" s="92" t="s">
        <v>56</v>
      </c>
      <c r="B3" s="67" t="s">
        <v>57</v>
      </c>
      <c r="C3" s="66" t="s">
        <v>33</v>
      </c>
      <c r="D3" s="205"/>
      <c r="E3" s="206"/>
      <c r="F3" s="207" t="s">
        <v>77</v>
      </c>
      <c r="G3" s="208"/>
      <c r="H3" s="209"/>
      <c r="I3" s="210"/>
      <c r="J3" s="211"/>
      <c r="K3" s="71" t="s">
        <v>44</v>
      </c>
      <c r="L3" s="180"/>
      <c r="M3" s="180"/>
      <c r="N3" s="180"/>
      <c r="O3" s="99"/>
      <c r="P3" s="99"/>
      <c r="Q3" s="99"/>
      <c r="R3" s="99"/>
      <c r="S3" s="8"/>
    </row>
    <row r="4" spans="1:34" ht="28.9" customHeight="1" thickBot="1" x14ac:dyDescent="0.3">
      <c r="A4" s="187" t="s">
        <v>63</v>
      </c>
      <c r="B4" s="188"/>
      <c r="C4" s="188"/>
      <c r="D4" s="174" t="s">
        <v>46</v>
      </c>
      <c r="E4" s="174"/>
      <c r="F4" s="174"/>
      <c r="G4" s="212"/>
      <c r="H4" s="213"/>
      <c r="I4" s="213"/>
      <c r="J4" s="214"/>
      <c r="K4" s="65" t="s">
        <v>45</v>
      </c>
      <c r="L4" s="199"/>
      <c r="M4" s="199"/>
      <c r="N4" s="199"/>
      <c r="O4" s="99"/>
      <c r="P4" s="99"/>
      <c r="Q4" s="99"/>
      <c r="R4" s="99"/>
      <c r="S4" s="29" t="str">
        <f>IF(G4="","","ご協力ありがとうございます。")</f>
        <v/>
      </c>
    </row>
    <row r="5" spans="1:34" x14ac:dyDescent="0.25">
      <c r="A5" s="162" t="s">
        <v>73</v>
      </c>
      <c r="D5" s="163"/>
      <c r="E5" s="163"/>
      <c r="F5" s="163"/>
    </row>
    <row r="6" spans="1:34" x14ac:dyDescent="0.25">
      <c r="A6" s="162" t="s">
        <v>95</v>
      </c>
      <c r="B6" s="164"/>
      <c r="C6" s="4"/>
      <c r="D6" s="163"/>
      <c r="E6" s="163"/>
      <c r="F6" s="163"/>
    </row>
    <row r="7" spans="1:34" x14ac:dyDescent="0.25">
      <c r="A7" s="162" t="s">
        <v>96</v>
      </c>
      <c r="D7" s="163"/>
      <c r="E7" s="163"/>
      <c r="F7" s="163"/>
    </row>
    <row r="8" spans="1:34" s="6" customFormat="1" ht="12.75" customHeight="1" x14ac:dyDescent="0.25">
      <c r="A8" s="195" t="s">
        <v>1</v>
      </c>
      <c r="B8" s="191" t="s">
        <v>24</v>
      </c>
      <c r="C8" s="177" t="s">
        <v>2</v>
      </c>
      <c r="D8" s="175" t="s">
        <v>71</v>
      </c>
      <c r="E8" s="177" t="s">
        <v>3</v>
      </c>
      <c r="F8" s="177" t="s">
        <v>47</v>
      </c>
      <c r="G8" s="197" t="s">
        <v>48</v>
      </c>
      <c r="H8" s="198"/>
      <c r="I8" s="200" t="s">
        <v>98</v>
      </c>
      <c r="J8" s="193" t="s">
        <v>4</v>
      </c>
      <c r="K8" s="200" t="s">
        <v>97</v>
      </c>
      <c r="L8" s="193" t="s">
        <v>74</v>
      </c>
      <c r="M8" s="189" t="s">
        <v>43</v>
      </c>
      <c r="N8" s="190"/>
      <c r="O8" s="100"/>
      <c r="P8" s="100"/>
      <c r="Q8" s="100"/>
      <c r="R8" s="101"/>
      <c r="S8" s="18" t="s">
        <v>5</v>
      </c>
      <c r="T8" s="5"/>
      <c r="Y8" s="7"/>
      <c r="AC8" s="2" t="s">
        <v>16</v>
      </c>
      <c r="AE8" s="2"/>
      <c r="AF8" s="2" t="s">
        <v>57</v>
      </c>
      <c r="AG8" s="2" t="s">
        <v>58</v>
      </c>
      <c r="AH8" s="2" t="s">
        <v>59</v>
      </c>
    </row>
    <row r="9" spans="1:34" ht="12.75" customHeight="1" x14ac:dyDescent="0.25">
      <c r="A9" s="196"/>
      <c r="B9" s="192"/>
      <c r="C9" s="176"/>
      <c r="D9" s="176"/>
      <c r="E9" s="176"/>
      <c r="F9" s="176"/>
      <c r="G9" s="93" t="s">
        <v>60</v>
      </c>
      <c r="H9" s="70" t="s">
        <v>61</v>
      </c>
      <c r="I9" s="202"/>
      <c r="J9" s="194"/>
      <c r="K9" s="201"/>
      <c r="L9" s="194"/>
      <c r="M9" s="89" t="s">
        <v>35</v>
      </c>
      <c r="N9" s="88" t="s">
        <v>34</v>
      </c>
      <c r="O9" s="102"/>
      <c r="P9" s="102"/>
      <c r="Q9" s="102"/>
      <c r="R9" s="102"/>
      <c r="S9" s="26"/>
      <c r="U9" s="6"/>
      <c r="Y9" s="7"/>
      <c r="AC9" s="1" t="s">
        <v>49</v>
      </c>
      <c r="AE9" s="69" t="s">
        <v>48</v>
      </c>
      <c r="AF9" s="68">
        <v>3000</v>
      </c>
      <c r="AG9" s="68">
        <v>3000</v>
      </c>
      <c r="AH9" s="68">
        <v>3000</v>
      </c>
    </row>
    <row r="10" spans="1:34" ht="19.25" customHeight="1" x14ac:dyDescent="0.25">
      <c r="A10" s="11">
        <v>1</v>
      </c>
      <c r="B10" s="31"/>
      <c r="C10" s="32"/>
      <c r="D10" s="33"/>
      <c r="E10" s="34"/>
      <c r="F10" s="35"/>
      <c r="G10" s="74"/>
      <c r="H10" s="75"/>
      <c r="I10" s="36"/>
      <c r="J10" s="37"/>
      <c r="K10" s="94"/>
      <c r="L10" s="37"/>
      <c r="M10" s="38"/>
      <c r="N10" s="39"/>
      <c r="O10" s="103" t="str">
        <f>IF(G10="","",G10&amp;COUNTIF(G$10:G10,G10))</f>
        <v/>
      </c>
      <c r="P10" s="103">
        <f>COUNTA(I10,K10)</f>
        <v>0</v>
      </c>
      <c r="Q10" s="103" t="str">
        <f>IF(M10="","",M10&amp;COUNTIF(M$10:M10,M10))</f>
        <v/>
      </c>
      <c r="R10" s="103" t="str">
        <f>IF(N10="","",N10&amp;COUNTIF(N$10:N10,N10))</f>
        <v/>
      </c>
      <c r="S10" s="26"/>
      <c r="U10" s="6"/>
      <c r="Y10" s="7"/>
      <c r="AC10" s="1" t="s">
        <v>50</v>
      </c>
      <c r="AE10" s="69" t="s">
        <v>80</v>
      </c>
      <c r="AF10" s="68">
        <v>500</v>
      </c>
      <c r="AG10" s="68">
        <v>800</v>
      </c>
      <c r="AH10" s="68">
        <v>900</v>
      </c>
    </row>
    <row r="11" spans="1:34" ht="19.25" customHeight="1" x14ac:dyDescent="0.25">
      <c r="A11" s="12">
        <v>2</v>
      </c>
      <c r="B11" s="40"/>
      <c r="C11" s="41"/>
      <c r="D11" s="76"/>
      <c r="E11" s="43"/>
      <c r="F11" s="44"/>
      <c r="G11" s="74"/>
      <c r="H11" s="75"/>
      <c r="I11" s="36"/>
      <c r="J11" s="45"/>
      <c r="K11" s="95"/>
      <c r="L11" s="45"/>
      <c r="M11" s="46"/>
      <c r="N11" s="47"/>
      <c r="O11" s="103" t="str">
        <f>IF(G11="","",G11&amp;COUNTIF(G$10:G11,G11))</f>
        <v/>
      </c>
      <c r="P11" s="103">
        <f t="shared" ref="P11:P39" si="0">COUNTA(I11,K11)</f>
        <v>0</v>
      </c>
      <c r="Q11" s="103" t="str">
        <f>IF(M11="","",M11&amp;COUNTIF(M$10:M11,M11))</f>
        <v/>
      </c>
      <c r="R11" s="103" t="str">
        <f>IF(N11="","",N11&amp;COUNTIF(N$10:N11,N11))</f>
        <v/>
      </c>
      <c r="S11" s="8" t="s">
        <v>72</v>
      </c>
      <c r="U11" s="6"/>
      <c r="Y11" s="7"/>
      <c r="AC11" s="1" t="s">
        <v>51</v>
      </c>
      <c r="AE11" s="69" t="s">
        <v>43</v>
      </c>
      <c r="AF11" s="68">
        <v>800</v>
      </c>
      <c r="AG11" s="68">
        <v>1000</v>
      </c>
      <c r="AH11" s="68">
        <v>1500</v>
      </c>
    </row>
    <row r="12" spans="1:34" ht="19.25" customHeight="1" x14ac:dyDescent="0.25">
      <c r="A12" s="12">
        <v>3</v>
      </c>
      <c r="B12" s="40"/>
      <c r="C12" s="41"/>
      <c r="D12" s="42"/>
      <c r="E12" s="43"/>
      <c r="F12" s="48"/>
      <c r="G12" s="74"/>
      <c r="H12" s="75"/>
      <c r="I12" s="36"/>
      <c r="J12" s="45"/>
      <c r="K12" s="95"/>
      <c r="L12" s="45"/>
      <c r="M12" s="46"/>
      <c r="N12" s="47"/>
      <c r="O12" s="103" t="str">
        <f>IF(G12="","",G12&amp;COUNTIF(G$10:G12,G12))</f>
        <v/>
      </c>
      <c r="P12" s="103">
        <f t="shared" si="0"/>
        <v>0</v>
      </c>
      <c r="Q12" s="103" t="str">
        <f>IF(M12="","",M12&amp;COUNTIF(M$10:M12,M12))</f>
        <v/>
      </c>
      <c r="R12" s="103" t="str">
        <f>IF(N12="","",N12&amp;COUNTIF(N$10:N12,N12))</f>
        <v/>
      </c>
      <c r="S12" s="8" t="s">
        <v>88</v>
      </c>
      <c r="U12" s="25" t="s">
        <v>27</v>
      </c>
      <c r="Y12" s="7"/>
      <c r="AC12" s="1" t="s">
        <v>52</v>
      </c>
      <c r="AE12" s="1" t="s">
        <v>81</v>
      </c>
      <c r="AF12" s="1">
        <v>700</v>
      </c>
      <c r="AG12" s="1">
        <v>1100</v>
      </c>
      <c r="AH12" s="1">
        <v>1200</v>
      </c>
    </row>
    <row r="13" spans="1:34" ht="19.25" customHeight="1" x14ac:dyDescent="0.25">
      <c r="A13" s="12">
        <v>4</v>
      </c>
      <c r="B13" s="40"/>
      <c r="C13" s="41"/>
      <c r="D13" s="42"/>
      <c r="E13" s="43"/>
      <c r="F13" s="48"/>
      <c r="G13" s="74"/>
      <c r="H13" s="75"/>
      <c r="I13" s="36"/>
      <c r="J13" s="45"/>
      <c r="K13" s="95"/>
      <c r="L13" s="45"/>
      <c r="M13" s="46"/>
      <c r="N13" s="47"/>
      <c r="O13" s="103" t="str">
        <f>IF(G13="","",G13&amp;COUNTIF(G$10:G13,G13))</f>
        <v/>
      </c>
      <c r="P13" s="103">
        <f t="shared" si="0"/>
        <v>0</v>
      </c>
      <c r="Q13" s="103" t="str">
        <f>IF(M13="","",M13&amp;COUNTIF(M$10:M13,M13))</f>
        <v/>
      </c>
      <c r="R13" s="103" t="str">
        <f>IF(N13="","",N13&amp;COUNTIF(N$10:N13,N13))</f>
        <v/>
      </c>
      <c r="S13" s="19" t="s">
        <v>20</v>
      </c>
      <c r="U13" s="25" t="s">
        <v>70</v>
      </c>
      <c r="Y13" s="7"/>
      <c r="AC13" s="1" t="s">
        <v>53</v>
      </c>
      <c r="AE13" s="1" t="s">
        <v>100</v>
      </c>
    </row>
    <row r="14" spans="1:34" ht="19.25" customHeight="1" x14ac:dyDescent="0.25">
      <c r="A14" s="12">
        <v>5</v>
      </c>
      <c r="B14" s="40"/>
      <c r="C14" s="41"/>
      <c r="D14" s="42"/>
      <c r="E14" s="43"/>
      <c r="F14" s="48"/>
      <c r="G14" s="74"/>
      <c r="H14" s="75"/>
      <c r="I14" s="36"/>
      <c r="J14" s="45"/>
      <c r="K14" s="95"/>
      <c r="L14" s="45"/>
      <c r="M14" s="46"/>
      <c r="N14" s="47"/>
      <c r="O14" s="103" t="str">
        <f>IF(G14="","",G14&amp;COUNTIF(G$10:G14,G14))</f>
        <v/>
      </c>
      <c r="P14" s="103">
        <f t="shared" si="0"/>
        <v>0</v>
      </c>
      <c r="Q14" s="103" t="str">
        <f>IF(M14="","",M14&amp;COUNTIF(M$10:M14,M14))</f>
        <v/>
      </c>
      <c r="R14" s="103" t="str">
        <f>IF(N14="","",N14&amp;COUNTIF(N$10:N14,N14))</f>
        <v/>
      </c>
      <c r="S14" s="20" t="s">
        <v>21</v>
      </c>
      <c r="T14" s="21" t="s">
        <v>28</v>
      </c>
      <c r="U14" s="25"/>
      <c r="Y14" s="7"/>
      <c r="AC14" s="1" t="s">
        <v>62</v>
      </c>
    </row>
    <row r="15" spans="1:34" ht="19.25" customHeight="1" x14ac:dyDescent="0.25">
      <c r="A15" s="12">
        <v>6</v>
      </c>
      <c r="B15" s="40"/>
      <c r="C15" s="41"/>
      <c r="D15" s="42"/>
      <c r="E15" s="43"/>
      <c r="F15" s="48"/>
      <c r="G15" s="74"/>
      <c r="H15" s="75"/>
      <c r="I15" s="36"/>
      <c r="J15" s="45"/>
      <c r="K15" s="95"/>
      <c r="L15" s="45"/>
      <c r="M15" s="46"/>
      <c r="N15" s="47"/>
      <c r="O15" s="103" t="str">
        <f>IF(G15="","",G15&amp;COUNTIF(G$10:G15,G15))</f>
        <v/>
      </c>
      <c r="P15" s="103">
        <f t="shared" si="0"/>
        <v>0</v>
      </c>
      <c r="Q15" s="103" t="str">
        <f>IF(M15="","",M15&amp;COUNTIF(M$10:M15,M15))</f>
        <v/>
      </c>
      <c r="R15" s="103" t="str">
        <f>IF(N15="","",N15&amp;COUNTIF(N$10:N15,N15))</f>
        <v/>
      </c>
      <c r="S15" s="8"/>
      <c r="T15" s="21" t="s">
        <v>29</v>
      </c>
      <c r="U15" s="25"/>
      <c r="Y15" s="7"/>
      <c r="AC15" s="1" t="s">
        <v>66</v>
      </c>
    </row>
    <row r="16" spans="1:34" ht="19.25" customHeight="1" x14ac:dyDescent="0.25">
      <c r="A16" s="12">
        <v>7</v>
      </c>
      <c r="B16" s="40"/>
      <c r="C16" s="41"/>
      <c r="D16" s="42"/>
      <c r="E16" s="43"/>
      <c r="F16" s="48"/>
      <c r="G16" s="74"/>
      <c r="H16" s="75"/>
      <c r="I16" s="36"/>
      <c r="J16" s="45"/>
      <c r="K16" s="95"/>
      <c r="L16" s="45"/>
      <c r="M16" s="46"/>
      <c r="N16" s="47"/>
      <c r="O16" s="103" t="str">
        <f>IF(G16="","",G16&amp;COUNTIF(G$10:G16,G16))</f>
        <v/>
      </c>
      <c r="P16" s="103">
        <f t="shared" si="0"/>
        <v>0</v>
      </c>
      <c r="Q16" s="103" t="str">
        <f>IF(M16="","",M16&amp;COUNTIF(M$10:M16,M16))</f>
        <v/>
      </c>
      <c r="R16" s="103" t="str">
        <f>IF(N16="","",N16&amp;COUNTIF(N$10:N16,N16))</f>
        <v/>
      </c>
      <c r="S16" s="8"/>
      <c r="T16" s="21" t="s">
        <v>30</v>
      </c>
      <c r="U16" s="6" t="s">
        <v>10</v>
      </c>
      <c r="Y16" s="7"/>
      <c r="AC16" s="1" t="s">
        <v>82</v>
      </c>
    </row>
    <row r="17" spans="1:29" ht="19.25" customHeight="1" x14ac:dyDescent="0.25">
      <c r="A17" s="12">
        <v>8</v>
      </c>
      <c r="B17" s="40"/>
      <c r="C17" s="41"/>
      <c r="D17" s="42"/>
      <c r="E17" s="43"/>
      <c r="F17" s="48"/>
      <c r="G17" s="74"/>
      <c r="H17" s="75"/>
      <c r="I17" s="36"/>
      <c r="J17" s="45"/>
      <c r="K17" s="95"/>
      <c r="L17" s="45"/>
      <c r="M17" s="46"/>
      <c r="N17" s="47"/>
      <c r="O17" s="103" t="str">
        <f>IF(G17="","",G17&amp;COUNTIF(G$10:G17,G17))</f>
        <v/>
      </c>
      <c r="P17" s="103">
        <f t="shared" si="0"/>
        <v>0</v>
      </c>
      <c r="Q17" s="103" t="str">
        <f>IF(M17="","",M17&amp;COUNTIF(M$10:M17,M17))</f>
        <v/>
      </c>
      <c r="R17" s="103" t="str">
        <f>IF(N17="","",N17&amp;COUNTIF(N$10:N17,N17))</f>
        <v/>
      </c>
      <c r="S17" s="22" t="s">
        <v>22</v>
      </c>
      <c r="T17" s="8"/>
      <c r="U17" s="6" t="s">
        <v>11</v>
      </c>
      <c r="Y17" s="7"/>
      <c r="AC17" s="1" t="s">
        <v>84</v>
      </c>
    </row>
    <row r="18" spans="1:29" ht="19.25" customHeight="1" x14ac:dyDescent="0.25">
      <c r="A18" s="12">
        <v>9</v>
      </c>
      <c r="B18" s="40"/>
      <c r="C18" s="41"/>
      <c r="D18" s="42"/>
      <c r="E18" s="43"/>
      <c r="F18" s="48"/>
      <c r="G18" s="74"/>
      <c r="H18" s="75"/>
      <c r="I18" s="36"/>
      <c r="J18" s="45"/>
      <c r="K18" s="95"/>
      <c r="L18" s="45"/>
      <c r="M18" s="46"/>
      <c r="N18" s="47"/>
      <c r="O18" s="103" t="str">
        <f>IF(G18="","",G18&amp;COUNTIF(G$10:G18,G18))</f>
        <v/>
      </c>
      <c r="P18" s="103">
        <f t="shared" si="0"/>
        <v>0</v>
      </c>
      <c r="Q18" s="103" t="str">
        <f>IF(M18="","",M18&amp;COUNTIF(M$10:M18,M18))</f>
        <v/>
      </c>
      <c r="R18" s="103" t="str">
        <f>IF(N18="","",N18&amp;COUNTIF(N$10:N18,N18))</f>
        <v/>
      </c>
      <c r="S18" s="19" t="s">
        <v>23</v>
      </c>
      <c r="T18" s="8"/>
      <c r="U18" s="6" t="s">
        <v>12</v>
      </c>
      <c r="Y18" s="7"/>
      <c r="AC18" s="1" t="s">
        <v>89</v>
      </c>
    </row>
    <row r="19" spans="1:29" ht="19.25" customHeight="1" x14ac:dyDescent="0.25">
      <c r="A19" s="12">
        <v>10</v>
      </c>
      <c r="B19" s="40"/>
      <c r="C19" s="41"/>
      <c r="D19" s="42"/>
      <c r="E19" s="43"/>
      <c r="F19" s="48"/>
      <c r="G19" s="74"/>
      <c r="H19" s="75"/>
      <c r="I19" s="36"/>
      <c r="J19" s="45"/>
      <c r="K19" s="95"/>
      <c r="L19" s="45"/>
      <c r="M19" s="46"/>
      <c r="N19" s="47"/>
      <c r="O19" s="103" t="str">
        <f>IF(G19="","",G19&amp;COUNTIF(G$10:G19,G19))</f>
        <v/>
      </c>
      <c r="P19" s="103">
        <f t="shared" si="0"/>
        <v>0</v>
      </c>
      <c r="Q19" s="103" t="str">
        <f>IF(M19="","",M19&amp;COUNTIF(M$10:M19,M19))</f>
        <v/>
      </c>
      <c r="R19" s="103" t="str">
        <f>IF(N19="","",N19&amp;COUNTIF(N$10:N19,N19))</f>
        <v/>
      </c>
      <c r="S19" s="19" t="s">
        <v>17</v>
      </c>
      <c r="T19" s="8"/>
      <c r="U19" s="6" t="s">
        <v>38</v>
      </c>
      <c r="Y19" s="7"/>
      <c r="AC19" s="1" t="s">
        <v>76</v>
      </c>
    </row>
    <row r="20" spans="1:29" ht="19.25" customHeight="1" x14ac:dyDescent="0.25">
      <c r="A20" s="12">
        <v>11</v>
      </c>
      <c r="B20" s="40"/>
      <c r="C20" s="41"/>
      <c r="D20" s="42"/>
      <c r="E20" s="43"/>
      <c r="F20" s="48"/>
      <c r="G20" s="74"/>
      <c r="H20" s="75"/>
      <c r="I20" s="36"/>
      <c r="J20" s="45"/>
      <c r="K20" s="95"/>
      <c r="L20" s="45"/>
      <c r="M20" s="46"/>
      <c r="N20" s="47"/>
      <c r="O20" s="103" t="str">
        <f>IF(G20="","",G20&amp;COUNTIF(G$10:G20,G20))</f>
        <v/>
      </c>
      <c r="P20" s="103">
        <f t="shared" si="0"/>
        <v>0</v>
      </c>
      <c r="Q20" s="103" t="str">
        <f>IF(M20="","",M20&amp;COUNTIF(M$10:M20,M20))</f>
        <v/>
      </c>
      <c r="R20" s="103" t="str">
        <f>IF(N20="","",N20&amp;COUNTIF(N$10:N20,N20))</f>
        <v/>
      </c>
      <c r="S20" s="19" t="s">
        <v>15</v>
      </c>
      <c r="T20" s="8"/>
      <c r="U20" s="6" t="s">
        <v>39</v>
      </c>
      <c r="Y20" s="7"/>
      <c r="AC20" s="1" t="s">
        <v>75</v>
      </c>
    </row>
    <row r="21" spans="1:29" ht="19.25" customHeight="1" x14ac:dyDescent="0.25">
      <c r="A21" s="12">
        <v>12</v>
      </c>
      <c r="B21" s="40"/>
      <c r="C21" s="41"/>
      <c r="D21" s="42"/>
      <c r="E21" s="43"/>
      <c r="F21" s="48"/>
      <c r="G21" s="74"/>
      <c r="H21" s="75"/>
      <c r="I21" s="36"/>
      <c r="J21" s="45"/>
      <c r="K21" s="95"/>
      <c r="L21" s="45"/>
      <c r="M21" s="46"/>
      <c r="N21" s="47"/>
      <c r="O21" s="103" t="str">
        <f>IF(G21="","",G21&amp;COUNTIF(G$10:G21,G21))</f>
        <v/>
      </c>
      <c r="P21" s="103">
        <f t="shared" si="0"/>
        <v>0</v>
      </c>
      <c r="Q21" s="103" t="str">
        <f>IF(M21="","",M21&amp;COUNTIF(M$10:M21,M21))</f>
        <v/>
      </c>
      <c r="R21" s="103" t="str">
        <f>IF(N21="","",N21&amp;COUNTIF(N$10:N21,N21))</f>
        <v/>
      </c>
      <c r="S21" s="19" t="s">
        <v>18</v>
      </c>
      <c r="Y21" s="7"/>
    </row>
    <row r="22" spans="1:29" ht="19.25" customHeight="1" x14ac:dyDescent="0.25">
      <c r="A22" s="12">
        <v>13</v>
      </c>
      <c r="B22" s="40"/>
      <c r="C22" s="41"/>
      <c r="D22" s="42"/>
      <c r="E22" s="49"/>
      <c r="F22" s="50"/>
      <c r="G22" s="77"/>
      <c r="H22" s="78"/>
      <c r="I22" s="51"/>
      <c r="J22" s="52"/>
      <c r="K22" s="96"/>
      <c r="L22" s="52"/>
      <c r="M22" s="53"/>
      <c r="N22" s="54"/>
      <c r="O22" s="103" t="str">
        <f>IF(G22="","",G22&amp;COUNTIF(G$10:G22,G22))</f>
        <v/>
      </c>
      <c r="P22" s="103">
        <f t="shared" si="0"/>
        <v>0</v>
      </c>
      <c r="Q22" s="103" t="str">
        <f>IF(M22="","",M22&amp;COUNTIF(M$10:M22,M22))</f>
        <v/>
      </c>
      <c r="R22" s="103" t="str">
        <f>IF(N22="","",N22&amp;COUNTIF(N$10:N22,N22))</f>
        <v/>
      </c>
      <c r="S22" s="19" t="s">
        <v>19</v>
      </c>
      <c r="Y22" s="7"/>
    </row>
    <row r="23" spans="1:29" ht="19.25" customHeight="1" x14ac:dyDescent="0.25">
      <c r="A23" s="12">
        <v>14</v>
      </c>
      <c r="B23" s="40"/>
      <c r="C23" s="41"/>
      <c r="D23" s="42"/>
      <c r="E23" s="49"/>
      <c r="F23" s="50"/>
      <c r="G23" s="77"/>
      <c r="H23" s="78"/>
      <c r="I23" s="51"/>
      <c r="J23" s="52"/>
      <c r="K23" s="96"/>
      <c r="L23" s="52"/>
      <c r="M23" s="53"/>
      <c r="N23" s="54"/>
      <c r="O23" s="103" t="str">
        <f>IF(G23="","",G23&amp;COUNTIF(G$10:G23,G23))</f>
        <v/>
      </c>
      <c r="P23" s="103">
        <f t="shared" si="0"/>
        <v>0</v>
      </c>
      <c r="Q23" s="103" t="str">
        <f>IF(M23="","",M23&amp;COUNTIF(M$10:M23,M23))</f>
        <v/>
      </c>
      <c r="R23" s="103" t="str">
        <f>IF(N23="","",N23&amp;COUNTIF(N$10:N23,N23))</f>
        <v/>
      </c>
      <c r="S23" s="19" t="s">
        <v>32</v>
      </c>
      <c r="Y23" s="7"/>
    </row>
    <row r="24" spans="1:29" ht="19.25" customHeight="1" x14ac:dyDescent="0.25">
      <c r="A24" s="12">
        <v>15</v>
      </c>
      <c r="B24" s="40"/>
      <c r="C24" s="41"/>
      <c r="D24" s="42"/>
      <c r="E24" s="49"/>
      <c r="F24" s="50"/>
      <c r="G24" s="77"/>
      <c r="H24" s="78"/>
      <c r="I24" s="51"/>
      <c r="J24" s="52"/>
      <c r="K24" s="96"/>
      <c r="L24" s="52"/>
      <c r="M24" s="53"/>
      <c r="N24" s="54"/>
      <c r="O24" s="103" t="str">
        <f>IF(G24="","",G24&amp;COUNTIF(G$10:G24,G24))</f>
        <v/>
      </c>
      <c r="P24" s="103">
        <f t="shared" si="0"/>
        <v>0</v>
      </c>
      <c r="Q24" s="103" t="str">
        <f>IF(M24="","",M24&amp;COUNTIF(M$10:M24,M24))</f>
        <v/>
      </c>
      <c r="R24" s="103" t="str">
        <f>IF(N24="","",N24&amp;COUNTIF(N$10:N24,N24))</f>
        <v/>
      </c>
      <c r="S24" s="19" t="s">
        <v>31</v>
      </c>
      <c r="Y24" s="7"/>
    </row>
    <row r="25" spans="1:29" ht="19.25" customHeight="1" x14ac:dyDescent="0.25">
      <c r="A25" s="12">
        <v>16</v>
      </c>
      <c r="B25" s="40"/>
      <c r="C25" s="41"/>
      <c r="D25" s="42"/>
      <c r="E25" s="49"/>
      <c r="F25" s="50"/>
      <c r="G25" s="77"/>
      <c r="H25" s="78"/>
      <c r="I25" s="51"/>
      <c r="J25" s="52"/>
      <c r="K25" s="96"/>
      <c r="L25" s="52"/>
      <c r="M25" s="53"/>
      <c r="N25" s="54"/>
      <c r="O25" s="103" t="str">
        <f>IF(G25="","",G25&amp;COUNTIF(G$10:G25,G25))</f>
        <v/>
      </c>
      <c r="P25" s="103">
        <f t="shared" si="0"/>
        <v>0</v>
      </c>
      <c r="Q25" s="103" t="str">
        <f>IF(M25="","",M25&amp;COUNTIF(M$10:M25,M25))</f>
        <v/>
      </c>
      <c r="R25" s="103" t="str">
        <f>IF(N25="","",N25&amp;COUNTIF(N$10:N25,N25))</f>
        <v/>
      </c>
      <c r="Y25" s="7"/>
    </row>
    <row r="26" spans="1:29" ht="19.25" customHeight="1" x14ac:dyDescent="0.25">
      <c r="A26" s="12">
        <v>17</v>
      </c>
      <c r="B26" s="40"/>
      <c r="C26" s="41"/>
      <c r="D26" s="42"/>
      <c r="E26" s="49"/>
      <c r="F26" s="50"/>
      <c r="G26" s="77"/>
      <c r="H26" s="78"/>
      <c r="I26" s="51"/>
      <c r="J26" s="52"/>
      <c r="K26" s="96"/>
      <c r="L26" s="52"/>
      <c r="M26" s="53"/>
      <c r="N26" s="54"/>
      <c r="O26" s="103" t="str">
        <f>IF(G26="","",G26&amp;COUNTIF(G$10:G26,G26))</f>
        <v/>
      </c>
      <c r="P26" s="103">
        <f t="shared" si="0"/>
        <v>0</v>
      </c>
      <c r="Q26" s="103" t="str">
        <f>IF(M26="","",M26&amp;COUNTIF(M$10:M26,M26))</f>
        <v/>
      </c>
      <c r="R26" s="103" t="str">
        <f>IF(N26="","",N26&amp;COUNTIF(N$10:N26,N26))</f>
        <v/>
      </c>
      <c r="Y26" s="7"/>
    </row>
    <row r="27" spans="1:29" ht="19.25" customHeight="1" x14ac:dyDescent="0.25">
      <c r="A27" s="12">
        <v>18</v>
      </c>
      <c r="B27" s="40"/>
      <c r="C27" s="41"/>
      <c r="D27" s="42"/>
      <c r="E27" s="49"/>
      <c r="F27" s="50"/>
      <c r="G27" s="77"/>
      <c r="H27" s="78"/>
      <c r="I27" s="51"/>
      <c r="J27" s="52"/>
      <c r="K27" s="96"/>
      <c r="L27" s="52"/>
      <c r="M27" s="53"/>
      <c r="N27" s="54"/>
      <c r="O27" s="103" t="str">
        <f>IF(G27="","",G27&amp;COUNTIF(G$10:G27,G27))</f>
        <v/>
      </c>
      <c r="P27" s="103">
        <f t="shared" si="0"/>
        <v>0</v>
      </c>
      <c r="Q27" s="103" t="str">
        <f>IF(M27="","",M27&amp;COUNTIF(M$10:M27,M27))</f>
        <v/>
      </c>
      <c r="R27" s="103" t="str">
        <f>IF(N27="","",N27&amp;COUNTIF(N$10:N27,N27))</f>
        <v/>
      </c>
      <c r="Y27" s="7"/>
    </row>
    <row r="28" spans="1:29" ht="19.25" customHeight="1" x14ac:dyDescent="0.25">
      <c r="A28" s="13">
        <v>19</v>
      </c>
      <c r="B28" s="40"/>
      <c r="C28" s="41"/>
      <c r="D28" s="42"/>
      <c r="E28" s="49"/>
      <c r="F28" s="50"/>
      <c r="G28" s="77"/>
      <c r="H28" s="78"/>
      <c r="I28" s="51"/>
      <c r="J28" s="52"/>
      <c r="K28" s="96"/>
      <c r="L28" s="52"/>
      <c r="M28" s="53"/>
      <c r="N28" s="54"/>
      <c r="O28" s="103" t="str">
        <f>IF(G28="","",G28&amp;COUNTIF(G$10:G28,G28))</f>
        <v/>
      </c>
      <c r="P28" s="103">
        <f t="shared" si="0"/>
        <v>0</v>
      </c>
      <c r="Q28" s="103" t="str">
        <f>IF(M28="","",M28&amp;COUNTIF(M$10:M28,M28))</f>
        <v/>
      </c>
      <c r="R28" s="103" t="str">
        <f>IF(N28="","",N28&amp;COUNTIF(N$10:N28,N28))</f>
        <v/>
      </c>
      <c r="Y28" s="7"/>
    </row>
    <row r="29" spans="1:29" ht="19.25" customHeight="1" x14ac:dyDescent="0.25">
      <c r="A29" s="12">
        <v>20</v>
      </c>
      <c r="B29" s="40"/>
      <c r="C29" s="41"/>
      <c r="D29" s="42"/>
      <c r="E29" s="43"/>
      <c r="F29" s="48"/>
      <c r="G29" s="74"/>
      <c r="H29" s="75"/>
      <c r="I29" s="36"/>
      <c r="J29" s="45"/>
      <c r="K29" s="95"/>
      <c r="L29" s="45"/>
      <c r="M29" s="46"/>
      <c r="N29" s="47"/>
      <c r="O29" s="103" t="str">
        <f>IF(G29="","",G29&amp;COUNTIF(G$10:G29,G29))</f>
        <v/>
      </c>
      <c r="P29" s="103">
        <f t="shared" si="0"/>
        <v>0</v>
      </c>
      <c r="Q29" s="103" t="str">
        <f>IF(M29="","",M29&amp;COUNTIF(M$10:M29,M29))</f>
        <v/>
      </c>
      <c r="R29" s="103" t="str">
        <f>IF(N29="","",N29&amp;COUNTIF(N$10:N29,N29))</f>
        <v/>
      </c>
      <c r="Y29" s="7"/>
    </row>
    <row r="30" spans="1:29" ht="19.25" customHeight="1" x14ac:dyDescent="0.25">
      <c r="A30" s="12">
        <v>21</v>
      </c>
      <c r="B30" s="40"/>
      <c r="C30" s="41"/>
      <c r="D30" s="42"/>
      <c r="E30" s="43"/>
      <c r="F30" s="48"/>
      <c r="G30" s="74"/>
      <c r="H30" s="75"/>
      <c r="I30" s="36"/>
      <c r="J30" s="45"/>
      <c r="K30" s="95"/>
      <c r="L30" s="45"/>
      <c r="M30" s="46"/>
      <c r="N30" s="47"/>
      <c r="O30" s="103" t="str">
        <f>IF(G30="","",G30&amp;COUNTIF(G$10:G30,G30))</f>
        <v/>
      </c>
      <c r="P30" s="103">
        <f t="shared" si="0"/>
        <v>0</v>
      </c>
      <c r="Q30" s="103" t="str">
        <f>IF(M30="","",M30&amp;COUNTIF(M$10:M30,M30))</f>
        <v/>
      </c>
      <c r="R30" s="103" t="str">
        <f>IF(N30="","",N30&amp;COUNTIF(N$10:N30,N30))</f>
        <v/>
      </c>
      <c r="Y30" s="7"/>
    </row>
    <row r="31" spans="1:29" ht="19.25" customHeight="1" x14ac:dyDescent="0.25">
      <c r="A31" s="12">
        <v>22</v>
      </c>
      <c r="B31" s="40"/>
      <c r="C31" s="41"/>
      <c r="D31" s="42"/>
      <c r="E31" s="43"/>
      <c r="F31" s="48"/>
      <c r="G31" s="74"/>
      <c r="H31" s="75"/>
      <c r="I31" s="36"/>
      <c r="J31" s="45"/>
      <c r="K31" s="95"/>
      <c r="L31" s="45"/>
      <c r="M31" s="46"/>
      <c r="N31" s="47"/>
      <c r="O31" s="103" t="str">
        <f>IF(G31="","",G31&amp;COUNTIF(G$10:G31,G31))</f>
        <v/>
      </c>
      <c r="P31" s="103">
        <f t="shared" si="0"/>
        <v>0</v>
      </c>
      <c r="Q31" s="103" t="str">
        <f>IF(M31="","",M31&amp;COUNTIF(M$10:M31,M31))</f>
        <v/>
      </c>
      <c r="R31" s="103" t="str">
        <f>IF(N31="","",N31&amp;COUNTIF(N$10:N31,N31))</f>
        <v/>
      </c>
      <c r="Y31" s="7"/>
    </row>
    <row r="32" spans="1:29" ht="19.25" customHeight="1" x14ac:dyDescent="0.25">
      <c r="A32" s="12">
        <v>23</v>
      </c>
      <c r="B32" s="40"/>
      <c r="C32" s="41"/>
      <c r="D32" s="42"/>
      <c r="E32" s="43"/>
      <c r="F32" s="48"/>
      <c r="G32" s="74"/>
      <c r="H32" s="75"/>
      <c r="I32" s="36"/>
      <c r="J32" s="45"/>
      <c r="K32" s="95"/>
      <c r="L32" s="45"/>
      <c r="M32" s="46"/>
      <c r="N32" s="47"/>
      <c r="O32" s="103" t="str">
        <f>IF(G32="","",G32&amp;COUNTIF(G$10:G32,G32))</f>
        <v/>
      </c>
      <c r="P32" s="103">
        <f t="shared" si="0"/>
        <v>0</v>
      </c>
      <c r="Q32" s="103" t="str">
        <f>IF(M32="","",M32&amp;COUNTIF(M$10:M32,M32))</f>
        <v/>
      </c>
      <c r="R32" s="103" t="str">
        <f>IF(N32="","",N32&amp;COUNTIF(N$10:N32,N32))</f>
        <v/>
      </c>
      <c r="Y32" s="7"/>
    </row>
    <row r="33" spans="1:26" ht="19.25" customHeight="1" x14ac:dyDescent="0.25">
      <c r="A33" s="12">
        <v>24</v>
      </c>
      <c r="B33" s="40"/>
      <c r="C33" s="41"/>
      <c r="D33" s="42"/>
      <c r="E33" s="43"/>
      <c r="F33" s="48"/>
      <c r="G33" s="74"/>
      <c r="H33" s="75"/>
      <c r="I33" s="36"/>
      <c r="J33" s="45"/>
      <c r="K33" s="95"/>
      <c r="L33" s="45"/>
      <c r="M33" s="46"/>
      <c r="N33" s="47"/>
      <c r="O33" s="103" t="str">
        <f>IF(G33="","",G33&amp;COUNTIF(G$10:G33,G33))</f>
        <v/>
      </c>
      <c r="P33" s="103">
        <f t="shared" si="0"/>
        <v>0</v>
      </c>
      <c r="Q33" s="103" t="str">
        <f>IF(M33="","",M33&amp;COUNTIF(M$10:M33,M33))</f>
        <v/>
      </c>
      <c r="R33" s="103" t="str">
        <f>IF(N33="","",N33&amp;COUNTIF(N$10:N33,N33))</f>
        <v/>
      </c>
      <c r="Y33" s="7"/>
    </row>
    <row r="34" spans="1:26" ht="19.25" customHeight="1" x14ac:dyDescent="0.25">
      <c r="A34" s="12">
        <v>25</v>
      </c>
      <c r="B34" s="40"/>
      <c r="C34" s="79"/>
      <c r="D34" s="80"/>
      <c r="E34" s="49"/>
      <c r="F34" s="50"/>
      <c r="G34" s="77"/>
      <c r="H34" s="78"/>
      <c r="I34" s="51"/>
      <c r="J34" s="52"/>
      <c r="K34" s="96"/>
      <c r="L34" s="52"/>
      <c r="M34" s="53"/>
      <c r="N34" s="54"/>
      <c r="O34" s="103"/>
      <c r="P34" s="103">
        <f t="shared" si="0"/>
        <v>0</v>
      </c>
      <c r="Q34" s="103"/>
      <c r="R34" s="103"/>
      <c r="S34" s="19"/>
      <c r="Y34" s="7"/>
    </row>
    <row r="35" spans="1:26" ht="19.25" customHeight="1" x14ac:dyDescent="0.25">
      <c r="A35" s="12">
        <v>26</v>
      </c>
      <c r="B35" s="40"/>
      <c r="C35" s="79"/>
      <c r="D35" s="80"/>
      <c r="E35" s="49"/>
      <c r="F35" s="50"/>
      <c r="G35" s="77"/>
      <c r="H35" s="78"/>
      <c r="I35" s="51"/>
      <c r="J35" s="52"/>
      <c r="K35" s="96"/>
      <c r="L35" s="52"/>
      <c r="M35" s="53"/>
      <c r="N35" s="54"/>
      <c r="O35" s="103"/>
      <c r="P35" s="103">
        <f t="shared" si="0"/>
        <v>0</v>
      </c>
      <c r="Q35" s="103"/>
      <c r="R35" s="103"/>
      <c r="S35" s="19"/>
      <c r="Y35" s="7"/>
    </row>
    <row r="36" spans="1:26" ht="19.25" customHeight="1" x14ac:dyDescent="0.25">
      <c r="A36" s="12">
        <v>27</v>
      </c>
      <c r="B36" s="40"/>
      <c r="C36" s="79"/>
      <c r="D36" s="80"/>
      <c r="E36" s="49"/>
      <c r="F36" s="50"/>
      <c r="G36" s="77"/>
      <c r="H36" s="78"/>
      <c r="I36" s="51"/>
      <c r="J36" s="52"/>
      <c r="K36" s="96"/>
      <c r="L36" s="52"/>
      <c r="M36" s="53"/>
      <c r="N36" s="54"/>
      <c r="O36" s="103"/>
      <c r="P36" s="103">
        <f t="shared" si="0"/>
        <v>0</v>
      </c>
      <c r="Q36" s="103"/>
      <c r="R36" s="103"/>
      <c r="S36" s="19"/>
      <c r="Y36" s="7"/>
    </row>
    <row r="37" spans="1:26" ht="19.25" customHeight="1" x14ac:dyDescent="0.25">
      <c r="A37" s="12">
        <v>28</v>
      </c>
      <c r="B37" s="40"/>
      <c r="C37" s="79"/>
      <c r="D37" s="80"/>
      <c r="E37" s="49"/>
      <c r="F37" s="50"/>
      <c r="G37" s="77"/>
      <c r="H37" s="78"/>
      <c r="I37" s="51"/>
      <c r="J37" s="52"/>
      <c r="K37" s="96"/>
      <c r="L37" s="52"/>
      <c r="M37" s="53"/>
      <c r="N37" s="54"/>
      <c r="O37" s="103"/>
      <c r="P37" s="103">
        <f t="shared" si="0"/>
        <v>0</v>
      </c>
      <c r="Q37" s="103"/>
      <c r="R37" s="103"/>
      <c r="S37" s="19"/>
      <c r="Y37" s="7"/>
    </row>
    <row r="38" spans="1:26" ht="19.25" customHeight="1" x14ac:dyDescent="0.25">
      <c r="A38" s="12">
        <v>29</v>
      </c>
      <c r="B38" s="40"/>
      <c r="C38" s="79"/>
      <c r="D38" s="80"/>
      <c r="E38" s="49"/>
      <c r="F38" s="50"/>
      <c r="G38" s="77"/>
      <c r="H38" s="78"/>
      <c r="I38" s="51"/>
      <c r="J38" s="52"/>
      <c r="K38" s="96"/>
      <c r="L38" s="52"/>
      <c r="M38" s="53"/>
      <c r="N38" s="54"/>
      <c r="O38" s="103"/>
      <c r="P38" s="103">
        <f t="shared" si="0"/>
        <v>0</v>
      </c>
      <c r="Q38" s="103"/>
      <c r="R38" s="103"/>
      <c r="S38" s="19"/>
      <c r="Y38" s="7"/>
    </row>
    <row r="39" spans="1:26" ht="19.25" customHeight="1" x14ac:dyDescent="0.25">
      <c r="A39" s="14">
        <v>30</v>
      </c>
      <c r="B39" s="55"/>
      <c r="C39" s="56"/>
      <c r="D39" s="57"/>
      <c r="E39" s="58"/>
      <c r="F39" s="59"/>
      <c r="G39" s="81"/>
      <c r="H39" s="82"/>
      <c r="I39" s="60"/>
      <c r="J39" s="61"/>
      <c r="K39" s="97"/>
      <c r="L39" s="61"/>
      <c r="M39" s="62"/>
      <c r="N39" s="63"/>
      <c r="O39" s="103" t="str">
        <f>IF(G39="","",G39&amp;COUNTIF(G$10:G39,G39))</f>
        <v/>
      </c>
      <c r="P39" s="103">
        <f t="shared" si="0"/>
        <v>0</v>
      </c>
      <c r="Q39" s="103" t="str">
        <f>IF(M39="","",M39&amp;COUNTIF(M$10:M39,M39))</f>
        <v/>
      </c>
      <c r="R39" s="103" t="str">
        <f>IF(N39="","",N39&amp;COUNTIF(N$10:N39,N39))</f>
        <v/>
      </c>
      <c r="S39" s="19"/>
      <c r="Y39" s="7"/>
    </row>
    <row r="40" spans="1:26" ht="13.9" customHeight="1" x14ac:dyDescent="0.25">
      <c r="A40" s="217" t="s">
        <v>99</v>
      </c>
      <c r="B40" s="218"/>
      <c r="Y40" s="7"/>
    </row>
    <row r="41" spans="1:26" ht="14.75" customHeight="1" thickBot="1" x14ac:dyDescent="0.3">
      <c r="A41" s="219"/>
      <c r="B41" s="219"/>
      <c r="C41" s="2" t="s">
        <v>36</v>
      </c>
      <c r="D41" s="2" t="s">
        <v>37</v>
      </c>
      <c r="E41" s="4"/>
      <c r="I41" s="215"/>
      <c r="J41" s="216"/>
      <c r="K41" s="73" t="s">
        <v>6</v>
      </c>
      <c r="L41" s="72" t="s">
        <v>7</v>
      </c>
      <c r="M41" s="168" t="s">
        <v>8</v>
      </c>
      <c r="N41" s="169"/>
      <c r="O41" s="104">
        <f>COUNTIF(O10:O39,"*1")</f>
        <v>0</v>
      </c>
      <c r="P41" s="105">
        <f>COUNTIF(P10:P39,1)</f>
        <v>0</v>
      </c>
      <c r="Q41" s="104">
        <f>COUNTIF(Q10:Q39,"*1")</f>
        <v>0</v>
      </c>
      <c r="R41" s="104">
        <f>COUNTIF(R10:R39,"*1")</f>
        <v>0</v>
      </c>
      <c r="S41" s="3"/>
      <c r="Z41" s="7"/>
    </row>
    <row r="42" spans="1:26" ht="14.75" customHeight="1" thickTop="1" x14ac:dyDescent="0.25">
      <c r="B42" s="64" t="s">
        <v>40</v>
      </c>
      <c r="C42" s="83" t="s">
        <v>102</v>
      </c>
      <c r="D42" s="84"/>
      <c r="I42" s="203" t="s">
        <v>67</v>
      </c>
      <c r="J42" s="204"/>
      <c r="K42" s="159">
        <v>3000</v>
      </c>
      <c r="L42" s="85">
        <f>O41</f>
        <v>0</v>
      </c>
      <c r="M42" s="226">
        <f>K42*L42</f>
        <v>0</v>
      </c>
      <c r="N42" s="227"/>
      <c r="O42" s="105"/>
      <c r="P42" s="105">
        <f>COUNTIF(P10:P39,2)</f>
        <v>0</v>
      </c>
      <c r="Q42" s="104"/>
      <c r="R42" s="104"/>
      <c r="S42" s="9"/>
      <c r="Z42" s="7"/>
    </row>
    <row r="43" spans="1:26" ht="14.75" customHeight="1" x14ac:dyDescent="0.25">
      <c r="B43" s="64" t="s">
        <v>41</v>
      </c>
      <c r="C43" s="83"/>
      <c r="D43" s="84"/>
      <c r="I43" s="181" t="s">
        <v>78</v>
      </c>
      <c r="J43" s="182"/>
      <c r="K43" s="160">
        <f>IF(B3=AF8,AF10,IF(B3=AG8,AG10,AH10))</f>
        <v>500</v>
      </c>
      <c r="L43" s="86">
        <f>P41</f>
        <v>0</v>
      </c>
      <c r="M43" s="220">
        <f>K43*L43</f>
        <v>0</v>
      </c>
      <c r="N43" s="221"/>
      <c r="O43" s="105"/>
      <c r="P43" s="105"/>
      <c r="Q43" s="104"/>
      <c r="R43" s="104"/>
      <c r="S43" s="9"/>
      <c r="Z43" s="7"/>
    </row>
    <row r="44" spans="1:26" ht="14.75" customHeight="1" x14ac:dyDescent="0.25">
      <c r="B44" s="64" t="s">
        <v>42</v>
      </c>
      <c r="C44" s="83"/>
      <c r="D44" s="84"/>
      <c r="I44" s="181" t="s">
        <v>79</v>
      </c>
      <c r="J44" s="182"/>
      <c r="K44" s="160">
        <f>IF(B3=AF8,AF12,IF(B3=AG8,AG12,AH12))</f>
        <v>700</v>
      </c>
      <c r="L44" s="86">
        <f>P42</f>
        <v>0</v>
      </c>
      <c r="M44" s="220">
        <f>K44*L44</f>
        <v>0</v>
      </c>
      <c r="N44" s="221"/>
      <c r="O44" s="105"/>
      <c r="P44" s="105"/>
      <c r="Q44" s="104"/>
      <c r="R44" s="104"/>
      <c r="S44" s="9"/>
      <c r="Z44" s="7"/>
    </row>
    <row r="45" spans="1:26" ht="14.75" customHeight="1" x14ac:dyDescent="0.25">
      <c r="B45" s="64" t="s">
        <v>38</v>
      </c>
      <c r="C45" s="83"/>
      <c r="D45" s="84"/>
      <c r="I45" s="181" t="s">
        <v>68</v>
      </c>
      <c r="J45" s="182"/>
      <c r="K45" s="160">
        <f>IF(B3=AF8,AF11,IF(B3=AG8,AG11,AH11))</f>
        <v>800</v>
      </c>
      <c r="L45" s="86">
        <f>Q41</f>
        <v>0</v>
      </c>
      <c r="M45" s="220">
        <f>K45*L45</f>
        <v>0</v>
      </c>
      <c r="N45" s="221"/>
      <c r="O45" s="105"/>
      <c r="P45" s="105"/>
      <c r="Q45" s="104"/>
      <c r="R45" s="104"/>
      <c r="S45" s="9"/>
      <c r="Z45" s="7"/>
    </row>
    <row r="46" spans="1:26" ht="14.75" customHeight="1" x14ac:dyDescent="0.25">
      <c r="B46" s="64" t="s">
        <v>39</v>
      </c>
      <c r="C46" s="83"/>
      <c r="D46" s="84"/>
      <c r="I46" s="181" t="s">
        <v>37</v>
      </c>
      <c r="J46" s="182"/>
      <c r="K46" s="160">
        <f>IF(B3=AF8,AF11,IF(B3=AG8,AG11,AH11))</f>
        <v>800</v>
      </c>
      <c r="L46" s="86">
        <f>R41</f>
        <v>0</v>
      </c>
      <c r="M46" s="220">
        <f>IF(L46="","",K46*L46)</f>
        <v>0</v>
      </c>
      <c r="N46" s="221"/>
      <c r="O46" s="105"/>
      <c r="P46" s="105"/>
      <c r="Q46" s="104">
        <f>COUNTIF(N10:N23,"○")</f>
        <v>0</v>
      </c>
      <c r="R46" s="104"/>
      <c r="S46" s="9"/>
      <c r="Z46" s="7"/>
    </row>
    <row r="47" spans="1:26" ht="14.75" customHeight="1" thickBot="1" x14ac:dyDescent="0.3">
      <c r="B47" s="1"/>
      <c r="I47" s="185" t="s">
        <v>69</v>
      </c>
      <c r="J47" s="186"/>
      <c r="K47" s="161">
        <v>500</v>
      </c>
      <c r="L47" s="87">
        <f>COUNTIF(B10:B39,U13)</f>
        <v>0</v>
      </c>
      <c r="M47" s="224">
        <f>IF(L47="","",K47*L47)</f>
        <v>0</v>
      </c>
      <c r="N47" s="225"/>
      <c r="O47" s="105"/>
      <c r="P47" s="105"/>
      <c r="Q47" s="106"/>
      <c r="R47" s="106"/>
      <c r="S47" s="9"/>
      <c r="Z47" s="7"/>
    </row>
    <row r="48" spans="1:26" ht="13.15" thickTop="1" x14ac:dyDescent="0.25">
      <c r="L48" s="28" t="s">
        <v>9</v>
      </c>
      <c r="M48" s="222">
        <f>SUM(M42:M47)</f>
        <v>0</v>
      </c>
      <c r="N48" s="223"/>
      <c r="Y48" s="7"/>
    </row>
    <row r="49" spans="25:25" x14ac:dyDescent="0.25">
      <c r="Y49" s="7"/>
    </row>
    <row r="50" spans="25:25" x14ac:dyDescent="0.25">
      <c r="Y50" s="7"/>
    </row>
  </sheetData>
  <sheetProtection selectLockedCells="1"/>
  <mergeCells count="39">
    <mergeCell ref="A8:A9"/>
    <mergeCell ref="B8:B9"/>
    <mergeCell ref="A40:B41"/>
    <mergeCell ref="I1:K1"/>
    <mergeCell ref="M1:N1"/>
    <mergeCell ref="D3:E3"/>
    <mergeCell ref="F3:G3"/>
    <mergeCell ref="L3:N3"/>
    <mergeCell ref="H3:J3"/>
    <mergeCell ref="A1:H1"/>
    <mergeCell ref="C8:C9"/>
    <mergeCell ref="D8:D9"/>
    <mergeCell ref="A4:C4"/>
    <mergeCell ref="D4:F4"/>
    <mergeCell ref="M48:N48"/>
    <mergeCell ref="M8:N8"/>
    <mergeCell ref="E8:E9"/>
    <mergeCell ref="F8:F9"/>
    <mergeCell ref="G8:H8"/>
    <mergeCell ref="I8:I9"/>
    <mergeCell ref="I47:J47"/>
    <mergeCell ref="M47:N47"/>
    <mergeCell ref="K8:K9"/>
    <mergeCell ref="I45:J45"/>
    <mergeCell ref="I46:J46"/>
    <mergeCell ref="M45:N45"/>
    <mergeCell ref="M46:N46"/>
    <mergeCell ref="M41:N41"/>
    <mergeCell ref="I41:J41"/>
    <mergeCell ref="M42:N42"/>
    <mergeCell ref="L4:N4"/>
    <mergeCell ref="G4:J4"/>
    <mergeCell ref="M44:N44"/>
    <mergeCell ref="I42:J42"/>
    <mergeCell ref="I43:J43"/>
    <mergeCell ref="J8:J9"/>
    <mergeCell ref="L8:L9"/>
    <mergeCell ref="M43:N43"/>
    <mergeCell ref="I44:J44"/>
  </mergeCells>
  <phoneticPr fontId="2"/>
  <dataValidations count="11">
    <dataValidation type="list" allowBlank="1" showInputMessage="1" showErrorMessage="1" sqref="H10:H39">
      <formula1>$AC$9:$AC$13</formula1>
    </dataValidation>
    <dataValidation type="list" allowBlank="1" showInputMessage="1" showErrorMessage="1" sqref="B3">
      <formula1>$AF$8:$AH$8</formula1>
    </dataValidation>
    <dataValidation type="list" allowBlank="1" showInputMessage="1" showErrorMessage="1" sqref="F10:F39">
      <formula1>"6,5,4,3,2,1"</formula1>
    </dataValidation>
    <dataValidation imeMode="halfKatakana" allowBlank="1" showInputMessage="1" showErrorMessage="1" sqref="D10:D39"/>
    <dataValidation type="list" allowBlank="1" showInputMessage="1" showErrorMessage="1" sqref="M10:N39 G10:G39">
      <formula1>$U$16:$U$20</formula1>
    </dataValidation>
    <dataValidation imeMode="halfAlpha" allowBlank="1" showInputMessage="1" showErrorMessage="1" sqref="E10:E39 C42:D46"/>
    <dataValidation imeMode="hiragana" allowBlank="1" showInputMessage="1" showErrorMessage="1" sqref="D4 C10:C39 D3:E3"/>
    <dataValidation type="list" imeMode="halfAlpha" showInputMessage="1" sqref="B10:B39">
      <formula1>$U$13</formula1>
    </dataValidation>
    <dataValidation type="list" allowBlank="1" showInputMessage="1" showErrorMessage="1" sqref="I10:I39">
      <formula1>$AC$14:$AC$20</formula1>
    </dataValidation>
    <dataValidation type="list" imeMode="halfAlpha" allowBlank="1" showInputMessage="1" showErrorMessage="1" sqref="K10:K39">
      <formula1>$AC$14:$AC$20</formula1>
    </dataValidation>
    <dataValidation type="list" imeMode="halfAlpha" allowBlank="1" showInputMessage="1" sqref="J10:J39 L10:L39">
      <formula1>$AE$13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13" scale="79" orientation="portrait" r:id="rId1"/>
  <headerFooter alignWithMargins="0"/>
  <colBreaks count="1" manualBreakCount="1">
    <brk id="14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3"/>
  <sheetViews>
    <sheetView showZeros="0" workbookViewId="0">
      <selection activeCell="H12" sqref="H12"/>
    </sheetView>
  </sheetViews>
  <sheetFormatPr defaultRowHeight="12.75" x14ac:dyDescent="0.25"/>
  <cols>
    <col min="1" max="1" width="7.796875" bestFit="1" customWidth="1"/>
    <col min="2" max="2" width="12" customWidth="1"/>
    <col min="3" max="3" width="13.86328125" customWidth="1"/>
    <col min="4" max="4" width="5.1328125" bestFit="1" customWidth="1"/>
    <col min="5" max="5" width="11.86328125" bestFit="1" customWidth="1"/>
    <col min="6" max="6" width="4.86328125" bestFit="1" customWidth="1"/>
    <col min="7" max="7" width="13.73046875" style="15" bestFit="1" customWidth="1"/>
    <col min="8" max="8" width="12.33203125" bestFit="1" customWidth="1"/>
    <col min="9" max="9" width="5.796875" bestFit="1" customWidth="1"/>
    <col min="10" max="10" width="12.33203125" customWidth="1"/>
    <col min="11" max="11" width="5.796875" customWidth="1"/>
    <col min="12" max="12" width="7" style="15" customWidth="1"/>
    <col min="13" max="13" width="11.86328125" style="17" customWidth="1"/>
    <col min="14" max="14" width="9.1328125" style="16" customWidth="1"/>
    <col min="16" max="16" width="12.1328125" bestFit="1" customWidth="1"/>
  </cols>
  <sheetData>
    <row r="1" spans="1:17" x14ac:dyDescent="0.25">
      <c r="A1" t="s">
        <v>13</v>
      </c>
      <c r="B1" t="s">
        <v>2</v>
      </c>
      <c r="C1" t="s">
        <v>26</v>
      </c>
      <c r="D1" t="s">
        <v>3</v>
      </c>
      <c r="E1" t="s">
        <v>14</v>
      </c>
      <c r="F1" t="s">
        <v>0</v>
      </c>
      <c r="G1" s="15" t="s">
        <v>64</v>
      </c>
      <c r="H1" s="15" t="s">
        <v>85</v>
      </c>
      <c r="I1" s="16" t="s">
        <v>87</v>
      </c>
      <c r="J1" s="15" t="s">
        <v>86</v>
      </c>
      <c r="K1" s="16" t="s">
        <v>87</v>
      </c>
      <c r="L1" s="15" t="s">
        <v>36</v>
      </c>
      <c r="N1" s="16" t="s">
        <v>87</v>
      </c>
      <c r="O1" t="s">
        <v>37</v>
      </c>
      <c r="Q1" s="16" t="s">
        <v>87</v>
      </c>
    </row>
    <row r="2" spans="1:17" x14ac:dyDescent="0.25">
      <c r="A2">
        <f>'申込一覧表(男子)'!B10</f>
        <v>0</v>
      </c>
      <c r="B2">
        <f>'申込一覧表(男子)'!C10</f>
        <v>0</v>
      </c>
      <c r="C2">
        <f>'申込一覧表(男子)'!D10</f>
        <v>0</v>
      </c>
      <c r="D2" t="str">
        <f>IF(B2=0,"","20"&amp;'申込一覧表(男子)'!E10)</f>
        <v/>
      </c>
      <c r="E2" t="str">
        <f>IF('申込一覧表(男子)'!C10=0,"",'申込一覧表(男子)'!$D$3)</f>
        <v/>
      </c>
      <c r="F2">
        <f>'申込一覧表(男子)'!F10</f>
        <v>0</v>
      </c>
      <c r="G2" s="15" t="str">
        <f>IF('申込一覧表(男子)'!$G10="","",'申込一覧表(男子)'!$D$3&amp;'申込一覧表(男子)'!$G10)</f>
        <v/>
      </c>
      <c r="H2" s="15" t="str">
        <f>IF('申込一覧表(男子)'!$I10="","",'申込一覧表(男子)'!$I10)</f>
        <v/>
      </c>
      <c r="I2" s="16">
        <f>IF(H2=0,"",'申込一覧表(男子)'!$J10)</f>
        <v>0</v>
      </c>
      <c r="J2" s="15" t="str">
        <f>IF('申込一覧表(男子)'!$K10="","",'申込一覧表(男子)'!$K10)</f>
        <v/>
      </c>
      <c r="K2" s="16">
        <f>IF(J2=0,"",'申込一覧表(男子)'!$L10)</f>
        <v>0</v>
      </c>
      <c r="L2" s="15" t="str">
        <f t="shared" ref="L2:L24" si="0">IF(M2="","",A2)</f>
        <v/>
      </c>
      <c r="M2" s="23" t="str">
        <f>IF('申込一覧表(男子)'!M10="","",'申込一覧表(男子)'!$D$3&amp;'申込一覧表(男子)'!M10)</f>
        <v/>
      </c>
      <c r="N2" s="16" t="str">
        <f>IF('申込一覧表(男子)'!Q10="","",IF('申込一覧表(男子)'!Q10="A1",'申込一覧表(男子)'!$C$42,IF('申込一覧表(男子)'!Q10="B1",'申込一覧表(男子)'!$C$43,IF('申込一覧表(男子)'!Q10="C1",'申込一覧表(男子)'!$C$44,IF('申込一覧表(男子)'!Q10="D1",'申込一覧表(男子)'!$C$45,IF('申込一覧表(男子)'!Q10="E1",'申込一覧表(男子)'!$C$46,""))))))</f>
        <v/>
      </c>
      <c r="O2" s="15" t="str">
        <f t="shared" ref="O2:O24" si="1">IF(P2="","",A2)</f>
        <v/>
      </c>
      <c r="P2" s="23" t="str">
        <f>IF('申込一覧表(男子)'!N10="","",'申込一覧表(男子)'!$D$3&amp;'申込一覧表(男子)'!N10)</f>
        <v/>
      </c>
      <c r="Q2" s="16" t="str">
        <f>IF('申込一覧表(男子)'!R10="","",IF('申込一覧表(男子)'!R10="A1",'申込一覧表(男子)'!$D$42,IF('申込一覧表(男子)'!R10="B1",'申込一覧表(男子)'!$D$43,IF('申込一覧表(男子)'!R10="C1",'申込一覧表(男子)'!$D$44,IF('申込一覧表(男子)'!R10="D1",'申込一覧表(男子)'!$D$45,IF('申込一覧表(男子)'!R10="E1",'申込一覧表(男子)'!$D$46,""))))))</f>
        <v/>
      </c>
    </row>
    <row r="3" spans="1:17" x14ac:dyDescent="0.25">
      <c r="A3">
        <f>'申込一覧表(男子)'!B11</f>
        <v>0</v>
      </c>
      <c r="B3">
        <f>'申込一覧表(男子)'!C11</f>
        <v>0</v>
      </c>
      <c r="C3">
        <f>'申込一覧表(男子)'!D11</f>
        <v>0</v>
      </c>
      <c r="D3" t="str">
        <f>IF(B3=0,"","20"&amp;'申込一覧表(男子)'!E11)</f>
        <v/>
      </c>
      <c r="E3" t="str">
        <f>IF('申込一覧表(男子)'!C11=0,"",'申込一覧表(男子)'!$D$3)</f>
        <v/>
      </c>
      <c r="F3">
        <f>'申込一覧表(男子)'!F11</f>
        <v>0</v>
      </c>
      <c r="G3" s="15" t="str">
        <f>IF('申込一覧表(男子)'!$G11="","",'申込一覧表(男子)'!$D$3&amp;'申込一覧表(男子)'!$G11)</f>
        <v/>
      </c>
      <c r="H3" s="15" t="str">
        <f>IF('申込一覧表(男子)'!$I11="","",'申込一覧表(男子)'!$I11)</f>
        <v/>
      </c>
      <c r="I3" s="16">
        <f>IF(H3=0,"",'申込一覧表(男子)'!$J11)</f>
        <v>0</v>
      </c>
      <c r="J3" s="15" t="str">
        <f>IF('申込一覧表(男子)'!$K11="","",'申込一覧表(男子)'!$K11)</f>
        <v/>
      </c>
      <c r="K3" s="16">
        <f>IF(J3=0,"",'申込一覧表(男子)'!$L11)</f>
        <v>0</v>
      </c>
      <c r="L3" s="15" t="str">
        <f t="shared" si="0"/>
        <v/>
      </c>
      <c r="M3" s="23" t="str">
        <f>IF('申込一覧表(男子)'!M11="","",'申込一覧表(男子)'!$D$3&amp;'申込一覧表(男子)'!M11)</f>
        <v/>
      </c>
      <c r="N3" s="16" t="str">
        <f>IF('申込一覧表(男子)'!Q11="","",IF('申込一覧表(男子)'!Q11="A1",'申込一覧表(男子)'!$C$42,IF('申込一覧表(男子)'!Q11="B1",'申込一覧表(男子)'!$C$43,IF('申込一覧表(男子)'!Q11="C1",'申込一覧表(男子)'!$C$44,IF('申込一覧表(男子)'!Q11="D1",'申込一覧表(男子)'!$C$45,IF('申込一覧表(男子)'!Q11="E1",'申込一覧表(男子)'!$C$46,""))))))</f>
        <v/>
      </c>
      <c r="O3" s="15" t="str">
        <f t="shared" si="1"/>
        <v/>
      </c>
      <c r="P3" s="23" t="str">
        <f>IF('申込一覧表(男子)'!N11="","",'申込一覧表(男子)'!$D$3&amp;'申込一覧表(男子)'!N11)</f>
        <v/>
      </c>
      <c r="Q3" s="16" t="str">
        <f>IF('申込一覧表(男子)'!R11="","",IF('申込一覧表(男子)'!R11="A1",'申込一覧表(男子)'!$D$42,IF('申込一覧表(男子)'!R11="B1",'申込一覧表(男子)'!$D$43,IF('申込一覧表(男子)'!R11="C1",'申込一覧表(男子)'!$D$44,IF('申込一覧表(男子)'!R11="D1",'申込一覧表(男子)'!$D$45,IF('申込一覧表(男子)'!R11="E1",'申込一覧表(男子)'!$D$46,""))))))</f>
        <v/>
      </c>
    </row>
    <row r="4" spans="1:17" x14ac:dyDescent="0.25">
      <c r="A4">
        <f>'申込一覧表(男子)'!B12</f>
        <v>0</v>
      </c>
      <c r="B4">
        <f>'申込一覧表(男子)'!C12</f>
        <v>0</v>
      </c>
      <c r="C4">
        <f>'申込一覧表(男子)'!D12</f>
        <v>0</v>
      </c>
      <c r="D4" t="str">
        <f>IF(B4=0,"","20"&amp;'申込一覧表(男子)'!E12)</f>
        <v/>
      </c>
      <c r="E4" t="str">
        <f>IF('申込一覧表(男子)'!C12=0,"",'申込一覧表(男子)'!$D$3)</f>
        <v/>
      </c>
      <c r="F4">
        <f>'申込一覧表(男子)'!F12</f>
        <v>0</v>
      </c>
      <c r="G4" s="15" t="str">
        <f>IF('申込一覧表(男子)'!$G12="","",'申込一覧表(男子)'!$D$3&amp;'申込一覧表(男子)'!$G12)</f>
        <v/>
      </c>
      <c r="H4" s="15" t="str">
        <f>IF('申込一覧表(男子)'!$I12="","",'申込一覧表(男子)'!$I12)</f>
        <v/>
      </c>
      <c r="I4" s="16">
        <f>IF(H4=0,"",'申込一覧表(男子)'!$J12)</f>
        <v>0</v>
      </c>
      <c r="J4" s="15" t="str">
        <f>IF('申込一覧表(男子)'!$K12="","",'申込一覧表(男子)'!$K12)</f>
        <v/>
      </c>
      <c r="K4" s="16">
        <f>IF(J4=0,"",'申込一覧表(男子)'!$L12)</f>
        <v>0</v>
      </c>
      <c r="L4" s="15" t="str">
        <f t="shared" si="0"/>
        <v/>
      </c>
      <c r="M4" s="23" t="str">
        <f>IF('申込一覧表(男子)'!M12="","",'申込一覧表(男子)'!$D$3&amp;'申込一覧表(男子)'!M12)</f>
        <v/>
      </c>
      <c r="N4" s="16" t="str">
        <f>IF('申込一覧表(男子)'!Q12="","",IF('申込一覧表(男子)'!Q12="A1",'申込一覧表(男子)'!$C$42,IF('申込一覧表(男子)'!Q12="B1",'申込一覧表(男子)'!$C$43,IF('申込一覧表(男子)'!Q12="C1",'申込一覧表(男子)'!$C$44,IF('申込一覧表(男子)'!Q12="D1",'申込一覧表(男子)'!$C$45,IF('申込一覧表(男子)'!Q12="E1",'申込一覧表(男子)'!$C$46,""))))))</f>
        <v/>
      </c>
      <c r="O4" s="15" t="str">
        <f t="shared" si="1"/>
        <v/>
      </c>
      <c r="P4" s="23" t="str">
        <f>IF('申込一覧表(男子)'!N12="","",'申込一覧表(男子)'!$D$3&amp;'申込一覧表(男子)'!N12)</f>
        <v/>
      </c>
      <c r="Q4" s="16" t="str">
        <f>IF('申込一覧表(男子)'!R12="","",IF('申込一覧表(男子)'!R12="A1",'申込一覧表(男子)'!$D$42,IF('申込一覧表(男子)'!R12="B1",'申込一覧表(男子)'!$D$43,IF('申込一覧表(男子)'!R12="C1",'申込一覧表(男子)'!$D$44,IF('申込一覧表(男子)'!R12="D1",'申込一覧表(男子)'!$D$45,IF('申込一覧表(男子)'!R12="E1",'申込一覧表(男子)'!$D$46,""))))))</f>
        <v/>
      </c>
    </row>
    <row r="5" spans="1:17" x14ac:dyDescent="0.25">
      <c r="A5">
        <f>'申込一覧表(男子)'!B13</f>
        <v>0</v>
      </c>
      <c r="B5">
        <f>'申込一覧表(男子)'!C13</f>
        <v>0</v>
      </c>
      <c r="C5">
        <f>'申込一覧表(男子)'!D13</f>
        <v>0</v>
      </c>
      <c r="D5" t="str">
        <f>IF(B5=0,"","20"&amp;'申込一覧表(男子)'!E13)</f>
        <v/>
      </c>
      <c r="E5" t="str">
        <f>IF('申込一覧表(男子)'!C13=0,"",'申込一覧表(男子)'!$D$3)</f>
        <v/>
      </c>
      <c r="F5">
        <f>'申込一覧表(男子)'!F13</f>
        <v>0</v>
      </c>
      <c r="G5" s="15" t="str">
        <f>IF('申込一覧表(男子)'!$G13="","",'申込一覧表(男子)'!$D$3&amp;'申込一覧表(男子)'!$G13)</f>
        <v/>
      </c>
      <c r="H5" s="15" t="str">
        <f>IF('申込一覧表(男子)'!$I13="","",'申込一覧表(男子)'!$I13)</f>
        <v/>
      </c>
      <c r="I5" s="16">
        <f>IF(H5=0,"",'申込一覧表(男子)'!$J13)</f>
        <v>0</v>
      </c>
      <c r="J5" s="15" t="str">
        <f>IF('申込一覧表(男子)'!$K13="","",'申込一覧表(男子)'!$K13)</f>
        <v/>
      </c>
      <c r="K5" s="16">
        <f>IF(J5=0,"",'申込一覧表(男子)'!$L13)</f>
        <v>0</v>
      </c>
      <c r="L5" s="15" t="str">
        <f t="shared" si="0"/>
        <v/>
      </c>
      <c r="M5" s="23" t="str">
        <f>IF('申込一覧表(男子)'!M13="","",'申込一覧表(男子)'!$D$3&amp;'申込一覧表(男子)'!M13)</f>
        <v/>
      </c>
      <c r="N5" s="16" t="str">
        <f>IF('申込一覧表(男子)'!Q13="","",IF('申込一覧表(男子)'!Q13="A1",'申込一覧表(男子)'!$C$42,IF('申込一覧表(男子)'!Q13="B1",'申込一覧表(男子)'!$C$43,IF('申込一覧表(男子)'!Q13="C1",'申込一覧表(男子)'!$C$44,IF('申込一覧表(男子)'!Q13="D1",'申込一覧表(男子)'!$C$45,IF('申込一覧表(男子)'!Q13="E1",'申込一覧表(男子)'!$C$46,""))))))</f>
        <v/>
      </c>
      <c r="O5" s="15" t="str">
        <f t="shared" si="1"/>
        <v/>
      </c>
      <c r="P5" s="23" t="str">
        <f>IF('申込一覧表(男子)'!N13="","",'申込一覧表(男子)'!$D$3&amp;'申込一覧表(男子)'!N13)</f>
        <v/>
      </c>
      <c r="Q5" s="16" t="str">
        <f>IF('申込一覧表(男子)'!R13="","",IF('申込一覧表(男子)'!R13="A1",'申込一覧表(男子)'!$D$42,IF('申込一覧表(男子)'!R13="B1",'申込一覧表(男子)'!$D$43,IF('申込一覧表(男子)'!R13="C1",'申込一覧表(男子)'!$D$44,IF('申込一覧表(男子)'!R13="D1",'申込一覧表(男子)'!$D$45,IF('申込一覧表(男子)'!R13="E1",'申込一覧表(男子)'!$D$46,""))))))</f>
        <v/>
      </c>
    </row>
    <row r="6" spans="1:17" x14ac:dyDescent="0.25">
      <c r="A6">
        <f>'申込一覧表(男子)'!B14</f>
        <v>0</v>
      </c>
      <c r="B6">
        <f>'申込一覧表(男子)'!C14</f>
        <v>0</v>
      </c>
      <c r="C6">
        <f>'申込一覧表(男子)'!D14</f>
        <v>0</v>
      </c>
      <c r="D6" t="str">
        <f>IF(B6=0,"","20"&amp;'申込一覧表(男子)'!E14)</f>
        <v/>
      </c>
      <c r="E6" t="str">
        <f>IF('申込一覧表(男子)'!C14=0,"",'申込一覧表(男子)'!$D$3)</f>
        <v/>
      </c>
      <c r="F6">
        <f>'申込一覧表(男子)'!F14</f>
        <v>0</v>
      </c>
      <c r="G6" s="15" t="str">
        <f>IF('申込一覧表(男子)'!$G14="","",'申込一覧表(男子)'!$D$3&amp;'申込一覧表(男子)'!$G14)</f>
        <v/>
      </c>
      <c r="H6" s="15" t="str">
        <f>IF('申込一覧表(男子)'!$I14="","",'申込一覧表(男子)'!$I14)</f>
        <v/>
      </c>
      <c r="I6" s="16">
        <f>IF(H6=0,"",'申込一覧表(男子)'!$J14)</f>
        <v>0</v>
      </c>
      <c r="J6" s="15" t="str">
        <f>IF('申込一覧表(男子)'!$K14="","",'申込一覧表(男子)'!$K14)</f>
        <v/>
      </c>
      <c r="K6" s="16">
        <f>IF(J6=0,"",'申込一覧表(男子)'!$L14)</f>
        <v>0</v>
      </c>
      <c r="L6" s="15" t="str">
        <f t="shared" si="0"/>
        <v/>
      </c>
      <c r="M6" s="23" t="str">
        <f>IF('申込一覧表(男子)'!M14="","",'申込一覧表(男子)'!$D$3&amp;'申込一覧表(男子)'!M14)</f>
        <v/>
      </c>
      <c r="N6" s="16" t="str">
        <f>IF('申込一覧表(男子)'!Q14="","",IF('申込一覧表(男子)'!Q14="A1",'申込一覧表(男子)'!$C$42,IF('申込一覧表(男子)'!Q14="B1",'申込一覧表(男子)'!$C$43,IF('申込一覧表(男子)'!Q14="C1",'申込一覧表(男子)'!$C$44,IF('申込一覧表(男子)'!Q14="D1",'申込一覧表(男子)'!$C$45,IF('申込一覧表(男子)'!Q14="E1",'申込一覧表(男子)'!$C$46,""))))))</f>
        <v/>
      </c>
      <c r="O6" s="15" t="str">
        <f t="shared" si="1"/>
        <v/>
      </c>
      <c r="P6" s="23" t="str">
        <f>IF('申込一覧表(男子)'!N14="","",'申込一覧表(男子)'!$D$3&amp;'申込一覧表(男子)'!N14)</f>
        <v/>
      </c>
      <c r="Q6" s="16" t="str">
        <f>IF('申込一覧表(男子)'!R14="","",IF('申込一覧表(男子)'!R14="A1",'申込一覧表(男子)'!$D$42,IF('申込一覧表(男子)'!R14="B1",'申込一覧表(男子)'!$D$43,IF('申込一覧表(男子)'!R14="C1",'申込一覧表(男子)'!$D$44,IF('申込一覧表(男子)'!R14="D1",'申込一覧表(男子)'!$D$45,IF('申込一覧表(男子)'!R14="E1",'申込一覧表(男子)'!$D$46,""))))))</f>
        <v/>
      </c>
    </row>
    <row r="7" spans="1:17" x14ac:dyDescent="0.25">
      <c r="A7">
        <f>'申込一覧表(男子)'!B15</f>
        <v>0</v>
      </c>
      <c r="B7">
        <f>'申込一覧表(男子)'!C15</f>
        <v>0</v>
      </c>
      <c r="C7">
        <f>'申込一覧表(男子)'!D15</f>
        <v>0</v>
      </c>
      <c r="D7" t="str">
        <f>IF(B7=0,"","20"&amp;'申込一覧表(男子)'!E15)</f>
        <v/>
      </c>
      <c r="E7" t="str">
        <f>IF('申込一覧表(男子)'!C15=0,"",'申込一覧表(男子)'!$D$3)</f>
        <v/>
      </c>
      <c r="F7">
        <f>'申込一覧表(男子)'!F15</f>
        <v>0</v>
      </c>
      <c r="G7" s="15" t="str">
        <f>IF('申込一覧表(男子)'!$G15="","",'申込一覧表(男子)'!$D$3&amp;'申込一覧表(男子)'!$G15)</f>
        <v/>
      </c>
      <c r="H7" s="15" t="str">
        <f>IF('申込一覧表(男子)'!$I15="","",'申込一覧表(男子)'!$I15)</f>
        <v/>
      </c>
      <c r="I7" s="16">
        <f>IF(H7=0,"",'申込一覧表(男子)'!$J15)</f>
        <v>0</v>
      </c>
      <c r="J7" s="15" t="str">
        <f>IF('申込一覧表(男子)'!$K15="","",'申込一覧表(男子)'!$K15)</f>
        <v/>
      </c>
      <c r="K7" s="16">
        <f>IF(J7=0,"",'申込一覧表(男子)'!$L15)</f>
        <v>0</v>
      </c>
      <c r="L7" s="15" t="str">
        <f t="shared" si="0"/>
        <v/>
      </c>
      <c r="M7" s="23" t="str">
        <f>IF('申込一覧表(男子)'!M15="","",'申込一覧表(男子)'!$D$3&amp;'申込一覧表(男子)'!M15)</f>
        <v/>
      </c>
      <c r="N7" s="16" t="str">
        <f>IF('申込一覧表(男子)'!Q15="","",IF('申込一覧表(男子)'!Q15="A1",'申込一覧表(男子)'!$C$42,IF('申込一覧表(男子)'!Q15="B1",'申込一覧表(男子)'!$C$43,IF('申込一覧表(男子)'!Q15="C1",'申込一覧表(男子)'!$C$44,IF('申込一覧表(男子)'!Q15="D1",'申込一覧表(男子)'!$C$45,IF('申込一覧表(男子)'!Q15="E1",'申込一覧表(男子)'!$C$46,""))))))</f>
        <v/>
      </c>
      <c r="O7" s="15" t="str">
        <f t="shared" si="1"/>
        <v/>
      </c>
      <c r="P7" s="23" t="str">
        <f>IF('申込一覧表(男子)'!N15="","",'申込一覧表(男子)'!$D$3&amp;'申込一覧表(男子)'!N15)</f>
        <v/>
      </c>
      <c r="Q7" s="16" t="str">
        <f>IF('申込一覧表(男子)'!R15="","",IF('申込一覧表(男子)'!R15="A1",'申込一覧表(男子)'!$D$42,IF('申込一覧表(男子)'!R15="B1",'申込一覧表(男子)'!$D$43,IF('申込一覧表(男子)'!R15="C1",'申込一覧表(男子)'!$D$44,IF('申込一覧表(男子)'!R15="D1",'申込一覧表(男子)'!$D$45,IF('申込一覧表(男子)'!R15="E1",'申込一覧表(男子)'!$D$46,""))))))</f>
        <v/>
      </c>
    </row>
    <row r="8" spans="1:17" x14ac:dyDescent="0.25">
      <c r="A8">
        <f>'申込一覧表(男子)'!B16</f>
        <v>0</v>
      </c>
      <c r="B8">
        <f>'申込一覧表(男子)'!C16</f>
        <v>0</v>
      </c>
      <c r="C8">
        <f>'申込一覧表(男子)'!D16</f>
        <v>0</v>
      </c>
      <c r="D8" t="str">
        <f>IF(B8=0,"","20"&amp;'申込一覧表(男子)'!E16)</f>
        <v/>
      </c>
      <c r="E8" t="str">
        <f>IF('申込一覧表(男子)'!C16=0,"",'申込一覧表(男子)'!$D$3)</f>
        <v/>
      </c>
      <c r="F8">
        <f>'申込一覧表(男子)'!F16</f>
        <v>0</v>
      </c>
      <c r="G8" s="15" t="str">
        <f>IF('申込一覧表(男子)'!$G16="","",'申込一覧表(男子)'!$D$3&amp;'申込一覧表(男子)'!$G16)</f>
        <v/>
      </c>
      <c r="H8" s="15" t="str">
        <f>IF('申込一覧表(男子)'!$I16="","",'申込一覧表(男子)'!$I16)</f>
        <v/>
      </c>
      <c r="I8" s="16">
        <f>IF(H8=0,"",'申込一覧表(男子)'!$J16)</f>
        <v>0</v>
      </c>
      <c r="J8" s="15" t="str">
        <f>IF('申込一覧表(男子)'!$K16="","",'申込一覧表(男子)'!$K16)</f>
        <v/>
      </c>
      <c r="K8" s="16">
        <f>IF(J8=0,"",'申込一覧表(男子)'!$L16)</f>
        <v>0</v>
      </c>
      <c r="L8" s="15" t="str">
        <f t="shared" si="0"/>
        <v/>
      </c>
      <c r="M8" s="23" t="str">
        <f>IF('申込一覧表(男子)'!M16="","",'申込一覧表(男子)'!$D$3&amp;'申込一覧表(男子)'!M16)</f>
        <v/>
      </c>
      <c r="N8" s="16" t="str">
        <f>IF('申込一覧表(男子)'!Q16="","",IF('申込一覧表(男子)'!Q16="A1",'申込一覧表(男子)'!$C$42,IF('申込一覧表(男子)'!Q16="B1",'申込一覧表(男子)'!$C$43,IF('申込一覧表(男子)'!Q16="C1",'申込一覧表(男子)'!$C$44,IF('申込一覧表(男子)'!Q16="D1",'申込一覧表(男子)'!$C$45,IF('申込一覧表(男子)'!Q16="E1",'申込一覧表(男子)'!$C$46,""))))))</f>
        <v/>
      </c>
      <c r="O8" s="15" t="str">
        <f t="shared" si="1"/>
        <v/>
      </c>
      <c r="P8" s="23" t="str">
        <f>IF('申込一覧表(男子)'!N16="","",'申込一覧表(男子)'!$D$3&amp;'申込一覧表(男子)'!N16)</f>
        <v/>
      </c>
      <c r="Q8" s="16" t="str">
        <f>IF('申込一覧表(男子)'!R16="","",IF('申込一覧表(男子)'!R16="A1",'申込一覧表(男子)'!$D$42,IF('申込一覧表(男子)'!R16="B1",'申込一覧表(男子)'!$D$43,IF('申込一覧表(男子)'!R16="C1",'申込一覧表(男子)'!$D$44,IF('申込一覧表(男子)'!R16="D1",'申込一覧表(男子)'!$D$45,IF('申込一覧表(男子)'!R16="E1",'申込一覧表(男子)'!$D$46,""))))))</f>
        <v/>
      </c>
    </row>
    <row r="9" spans="1:17" x14ac:dyDescent="0.25">
      <c r="A9">
        <f>'申込一覧表(男子)'!B17</f>
        <v>0</v>
      </c>
      <c r="B9">
        <f>'申込一覧表(男子)'!C17</f>
        <v>0</v>
      </c>
      <c r="C9">
        <f>'申込一覧表(男子)'!D17</f>
        <v>0</v>
      </c>
      <c r="D9" t="str">
        <f>IF(B9=0,"","20"&amp;'申込一覧表(男子)'!E17)</f>
        <v/>
      </c>
      <c r="E9" t="str">
        <f>IF('申込一覧表(男子)'!C17=0,"",'申込一覧表(男子)'!$D$3)</f>
        <v/>
      </c>
      <c r="F9">
        <f>'申込一覧表(男子)'!F17</f>
        <v>0</v>
      </c>
      <c r="G9" s="15" t="str">
        <f>IF('申込一覧表(男子)'!$G17="","",'申込一覧表(男子)'!$D$3&amp;'申込一覧表(男子)'!$G17)</f>
        <v/>
      </c>
      <c r="H9" s="15" t="str">
        <f>IF('申込一覧表(男子)'!$I17="","",'申込一覧表(男子)'!$I17)</f>
        <v/>
      </c>
      <c r="I9" s="16">
        <f>IF(H9=0,"",'申込一覧表(男子)'!$J17)</f>
        <v>0</v>
      </c>
      <c r="J9" s="15" t="str">
        <f>IF('申込一覧表(男子)'!$K17="","",'申込一覧表(男子)'!$K17)</f>
        <v/>
      </c>
      <c r="K9" s="16">
        <f>IF(J9=0,"",'申込一覧表(男子)'!$L17)</f>
        <v>0</v>
      </c>
      <c r="L9" s="15" t="str">
        <f t="shared" si="0"/>
        <v/>
      </c>
      <c r="M9" s="23" t="str">
        <f>IF('申込一覧表(男子)'!M17="","",'申込一覧表(男子)'!$D$3&amp;'申込一覧表(男子)'!M17)</f>
        <v/>
      </c>
      <c r="N9" s="16" t="str">
        <f>IF('申込一覧表(男子)'!Q17="","",IF('申込一覧表(男子)'!Q17="A1",'申込一覧表(男子)'!$C$42,IF('申込一覧表(男子)'!Q17="B1",'申込一覧表(男子)'!$C$43,IF('申込一覧表(男子)'!Q17="C1",'申込一覧表(男子)'!$C$44,IF('申込一覧表(男子)'!Q17="D1",'申込一覧表(男子)'!$C$45,IF('申込一覧表(男子)'!Q17="E1",'申込一覧表(男子)'!$C$46,""))))))</f>
        <v/>
      </c>
      <c r="O9" s="15" t="str">
        <f t="shared" si="1"/>
        <v/>
      </c>
      <c r="P9" s="23" t="str">
        <f>IF('申込一覧表(男子)'!N17="","",'申込一覧表(男子)'!$D$3&amp;'申込一覧表(男子)'!N17)</f>
        <v/>
      </c>
      <c r="Q9" s="16" t="str">
        <f>IF('申込一覧表(男子)'!R17="","",IF('申込一覧表(男子)'!R17="A1",'申込一覧表(男子)'!$D$42,IF('申込一覧表(男子)'!R17="B1",'申込一覧表(男子)'!$D$43,IF('申込一覧表(男子)'!R17="C1",'申込一覧表(男子)'!$D$44,IF('申込一覧表(男子)'!R17="D1",'申込一覧表(男子)'!$D$45,IF('申込一覧表(男子)'!R17="E1",'申込一覧表(男子)'!$D$46,""))))))</f>
        <v/>
      </c>
    </row>
    <row r="10" spans="1:17" x14ac:dyDescent="0.25">
      <c r="A10">
        <f>'申込一覧表(男子)'!B18</f>
        <v>0</v>
      </c>
      <c r="B10">
        <f>'申込一覧表(男子)'!C18</f>
        <v>0</v>
      </c>
      <c r="C10">
        <f>'申込一覧表(男子)'!D18</f>
        <v>0</v>
      </c>
      <c r="D10" t="str">
        <f>IF(B10=0,"","20"&amp;'申込一覧表(男子)'!E18)</f>
        <v/>
      </c>
      <c r="E10" t="str">
        <f>IF('申込一覧表(男子)'!C18=0,"",'申込一覧表(男子)'!$D$3)</f>
        <v/>
      </c>
      <c r="F10">
        <f>'申込一覧表(男子)'!F18</f>
        <v>0</v>
      </c>
      <c r="G10" s="15" t="str">
        <f>IF('申込一覧表(男子)'!$G18="","",'申込一覧表(男子)'!$D$3&amp;'申込一覧表(男子)'!$G18)</f>
        <v/>
      </c>
      <c r="H10" s="15" t="str">
        <f>IF('申込一覧表(男子)'!$I18="","",'申込一覧表(男子)'!$I18)</f>
        <v/>
      </c>
      <c r="I10" s="16">
        <f>IF(H10=0,"",'申込一覧表(男子)'!$J18)</f>
        <v>0</v>
      </c>
      <c r="J10" s="15" t="str">
        <f>IF('申込一覧表(男子)'!$K18="","",'申込一覧表(男子)'!$K18)</f>
        <v/>
      </c>
      <c r="K10" s="16">
        <f>IF(J10=0,"",'申込一覧表(男子)'!$L18)</f>
        <v>0</v>
      </c>
      <c r="L10" s="15" t="str">
        <f t="shared" si="0"/>
        <v/>
      </c>
      <c r="M10" s="23" t="str">
        <f>IF('申込一覧表(男子)'!M18="","",'申込一覧表(男子)'!$D$3&amp;'申込一覧表(男子)'!M18)</f>
        <v/>
      </c>
      <c r="N10" s="16" t="str">
        <f>IF('申込一覧表(男子)'!Q18="","",IF('申込一覧表(男子)'!Q18="A1",'申込一覧表(男子)'!$C$42,IF('申込一覧表(男子)'!Q18="B1",'申込一覧表(男子)'!$C$43,IF('申込一覧表(男子)'!Q18="C1",'申込一覧表(男子)'!$C$44,IF('申込一覧表(男子)'!Q18="D1",'申込一覧表(男子)'!$C$45,IF('申込一覧表(男子)'!Q18="E1",'申込一覧表(男子)'!$C$46,""))))))</f>
        <v/>
      </c>
      <c r="O10" s="15" t="str">
        <f t="shared" si="1"/>
        <v/>
      </c>
      <c r="P10" s="23" t="str">
        <f>IF('申込一覧表(男子)'!N18="","",'申込一覧表(男子)'!$D$3&amp;'申込一覧表(男子)'!N18)</f>
        <v/>
      </c>
      <c r="Q10" s="16" t="str">
        <f>IF('申込一覧表(男子)'!R18="","",IF('申込一覧表(男子)'!R18="A1",'申込一覧表(男子)'!$D$42,IF('申込一覧表(男子)'!R18="B1",'申込一覧表(男子)'!$D$43,IF('申込一覧表(男子)'!R18="C1",'申込一覧表(男子)'!$D$44,IF('申込一覧表(男子)'!R18="D1",'申込一覧表(男子)'!$D$45,IF('申込一覧表(男子)'!R18="E1",'申込一覧表(男子)'!$D$46,""))))))</f>
        <v/>
      </c>
    </row>
    <row r="11" spans="1:17" x14ac:dyDescent="0.25">
      <c r="A11">
        <f>'申込一覧表(男子)'!B19</f>
        <v>0</v>
      </c>
      <c r="B11">
        <f>'申込一覧表(男子)'!C19</f>
        <v>0</v>
      </c>
      <c r="C11">
        <f>'申込一覧表(男子)'!D19</f>
        <v>0</v>
      </c>
      <c r="D11" t="str">
        <f>IF(B11=0,"","20"&amp;'申込一覧表(男子)'!E19)</f>
        <v/>
      </c>
      <c r="E11" t="str">
        <f>IF('申込一覧表(男子)'!C19=0,"",'申込一覧表(男子)'!$D$3)</f>
        <v/>
      </c>
      <c r="F11">
        <f>'申込一覧表(男子)'!F19</f>
        <v>0</v>
      </c>
      <c r="G11" s="15" t="str">
        <f>IF('申込一覧表(男子)'!$G19="","",'申込一覧表(男子)'!$D$3&amp;'申込一覧表(男子)'!$G19)</f>
        <v/>
      </c>
      <c r="H11" s="15" t="str">
        <f>IF('申込一覧表(男子)'!$I19="","",'申込一覧表(男子)'!$I19)</f>
        <v/>
      </c>
      <c r="I11" s="16">
        <f>IF(H11=0,"",'申込一覧表(男子)'!$J19)</f>
        <v>0</v>
      </c>
      <c r="J11" s="15" t="str">
        <f>IF('申込一覧表(男子)'!$K19="","",'申込一覧表(男子)'!$K19)</f>
        <v/>
      </c>
      <c r="K11" s="16">
        <f>IF(J11=0,"",'申込一覧表(男子)'!$L19)</f>
        <v>0</v>
      </c>
      <c r="L11" s="15" t="str">
        <f t="shared" si="0"/>
        <v/>
      </c>
      <c r="M11" s="23" t="str">
        <f>IF('申込一覧表(男子)'!M19="","",'申込一覧表(男子)'!$D$3&amp;'申込一覧表(男子)'!M19)</f>
        <v/>
      </c>
      <c r="N11" s="16" t="str">
        <f>IF('申込一覧表(男子)'!Q19="","",IF('申込一覧表(男子)'!Q19="A1",'申込一覧表(男子)'!$C$42,IF('申込一覧表(男子)'!Q19="B1",'申込一覧表(男子)'!$C$43,IF('申込一覧表(男子)'!Q19="C1",'申込一覧表(男子)'!$C$44,IF('申込一覧表(男子)'!Q19="D1",'申込一覧表(男子)'!$C$45,IF('申込一覧表(男子)'!Q19="E1",'申込一覧表(男子)'!$C$46,""))))))</f>
        <v/>
      </c>
      <c r="O11" s="15" t="str">
        <f t="shared" si="1"/>
        <v/>
      </c>
      <c r="P11" s="23" t="str">
        <f>IF('申込一覧表(男子)'!N19="","",'申込一覧表(男子)'!$D$3&amp;'申込一覧表(男子)'!N19)</f>
        <v/>
      </c>
      <c r="Q11" s="16" t="str">
        <f>IF('申込一覧表(男子)'!R19="","",IF('申込一覧表(男子)'!R19="A1",'申込一覧表(男子)'!$D$42,IF('申込一覧表(男子)'!R19="B1",'申込一覧表(男子)'!$D$43,IF('申込一覧表(男子)'!R19="C1",'申込一覧表(男子)'!$D$44,IF('申込一覧表(男子)'!R19="D1",'申込一覧表(男子)'!$D$45,IF('申込一覧表(男子)'!R19="E1",'申込一覧表(男子)'!$D$46,""))))))</f>
        <v/>
      </c>
    </row>
    <row r="12" spans="1:17" x14ac:dyDescent="0.25">
      <c r="A12">
        <f>'申込一覧表(男子)'!B20</f>
        <v>0</v>
      </c>
      <c r="B12">
        <f>'申込一覧表(男子)'!C20</f>
        <v>0</v>
      </c>
      <c r="C12">
        <f>'申込一覧表(男子)'!D20</f>
        <v>0</v>
      </c>
      <c r="D12" t="str">
        <f>IF(B12=0,"","20"&amp;'申込一覧表(男子)'!E20)</f>
        <v/>
      </c>
      <c r="E12" t="str">
        <f>IF('申込一覧表(男子)'!C20=0,"",'申込一覧表(男子)'!$D$3)</f>
        <v/>
      </c>
      <c r="F12">
        <f>'申込一覧表(男子)'!F20</f>
        <v>0</v>
      </c>
      <c r="G12" s="15" t="str">
        <f>IF('申込一覧表(男子)'!$G20="","",'申込一覧表(男子)'!$D$3&amp;'申込一覧表(男子)'!$G20)</f>
        <v/>
      </c>
      <c r="H12" s="15" t="str">
        <f>IF('申込一覧表(男子)'!$I20="","",'申込一覧表(男子)'!$I20)</f>
        <v/>
      </c>
      <c r="I12" s="16">
        <f>IF(H12=0,"",'申込一覧表(男子)'!$J20)</f>
        <v>0</v>
      </c>
      <c r="J12" s="15" t="str">
        <f>IF('申込一覧表(男子)'!$K20="","",'申込一覧表(男子)'!$K20)</f>
        <v/>
      </c>
      <c r="K12" s="16">
        <f>IF(J12=0,"",'申込一覧表(男子)'!$L20)</f>
        <v>0</v>
      </c>
      <c r="L12" s="15" t="str">
        <f t="shared" si="0"/>
        <v/>
      </c>
      <c r="M12" s="23" t="str">
        <f>IF('申込一覧表(男子)'!M20="","",'申込一覧表(男子)'!$D$3&amp;'申込一覧表(男子)'!M20)</f>
        <v/>
      </c>
      <c r="N12" s="16" t="str">
        <f>IF('申込一覧表(男子)'!Q20="","",IF('申込一覧表(男子)'!Q20="A1",'申込一覧表(男子)'!$C$42,IF('申込一覧表(男子)'!Q20="B1",'申込一覧表(男子)'!$C$43,IF('申込一覧表(男子)'!Q20="C1",'申込一覧表(男子)'!$C$44,IF('申込一覧表(男子)'!Q20="D1",'申込一覧表(男子)'!$C$45,IF('申込一覧表(男子)'!Q20="E1",'申込一覧表(男子)'!$C$46,""))))))</f>
        <v/>
      </c>
      <c r="O12" s="15" t="str">
        <f t="shared" si="1"/>
        <v/>
      </c>
      <c r="P12" s="23" t="str">
        <f>IF('申込一覧表(男子)'!N20="","",'申込一覧表(男子)'!$D$3&amp;'申込一覧表(男子)'!N20)</f>
        <v/>
      </c>
      <c r="Q12" s="16" t="str">
        <f>IF('申込一覧表(男子)'!R20="","",IF('申込一覧表(男子)'!R20="A1",'申込一覧表(男子)'!$D$42,IF('申込一覧表(男子)'!R20="B1",'申込一覧表(男子)'!$D$43,IF('申込一覧表(男子)'!R20="C1",'申込一覧表(男子)'!$D$44,IF('申込一覧表(男子)'!R20="D1",'申込一覧表(男子)'!$D$45,IF('申込一覧表(男子)'!R20="E1",'申込一覧表(男子)'!$D$46,""))))))</f>
        <v/>
      </c>
    </row>
    <row r="13" spans="1:17" x14ac:dyDescent="0.25">
      <c r="A13">
        <f>'申込一覧表(男子)'!B21</f>
        <v>0</v>
      </c>
      <c r="B13">
        <f>'申込一覧表(男子)'!C21</f>
        <v>0</v>
      </c>
      <c r="C13">
        <f>'申込一覧表(男子)'!D21</f>
        <v>0</v>
      </c>
      <c r="D13" t="str">
        <f>IF(B13=0,"","20"&amp;'申込一覧表(男子)'!E21)</f>
        <v/>
      </c>
      <c r="E13" t="str">
        <f>IF('申込一覧表(男子)'!C21=0,"",'申込一覧表(男子)'!$D$3)</f>
        <v/>
      </c>
      <c r="F13">
        <f>'申込一覧表(男子)'!F21</f>
        <v>0</v>
      </c>
      <c r="G13" s="15" t="str">
        <f>IF('申込一覧表(男子)'!$G21="","",'申込一覧表(男子)'!$D$3&amp;'申込一覧表(男子)'!$G21)</f>
        <v/>
      </c>
      <c r="H13" s="15" t="str">
        <f>IF('申込一覧表(男子)'!$I21="","",'申込一覧表(男子)'!$I21)</f>
        <v/>
      </c>
      <c r="I13" s="16">
        <f>IF(H13=0,"",'申込一覧表(男子)'!$J21)</f>
        <v>0</v>
      </c>
      <c r="J13" s="15" t="str">
        <f>IF('申込一覧表(男子)'!$K21="","",'申込一覧表(男子)'!$K21)</f>
        <v/>
      </c>
      <c r="K13" s="16">
        <f>IF(J13=0,"",'申込一覧表(男子)'!$L21)</f>
        <v>0</v>
      </c>
      <c r="L13" s="15" t="str">
        <f t="shared" si="0"/>
        <v/>
      </c>
      <c r="M13" s="23" t="str">
        <f>IF('申込一覧表(男子)'!M21="","",'申込一覧表(男子)'!$D$3&amp;'申込一覧表(男子)'!M21)</f>
        <v/>
      </c>
      <c r="N13" s="16" t="str">
        <f>IF('申込一覧表(男子)'!Q21="","",IF('申込一覧表(男子)'!Q21="A1",'申込一覧表(男子)'!$C$42,IF('申込一覧表(男子)'!Q21="B1",'申込一覧表(男子)'!$C$43,IF('申込一覧表(男子)'!Q21="C1",'申込一覧表(男子)'!$C$44,IF('申込一覧表(男子)'!Q21="D1",'申込一覧表(男子)'!$C$45,IF('申込一覧表(男子)'!Q21="E1",'申込一覧表(男子)'!$C$46,""))))))</f>
        <v/>
      </c>
      <c r="O13" s="15" t="str">
        <f t="shared" si="1"/>
        <v/>
      </c>
      <c r="P13" s="23" t="str">
        <f>IF('申込一覧表(男子)'!N21="","",'申込一覧表(男子)'!$D$3&amp;'申込一覧表(男子)'!N21)</f>
        <v/>
      </c>
      <c r="Q13" s="16" t="str">
        <f>IF('申込一覧表(男子)'!R21="","",IF('申込一覧表(男子)'!R21="A1",'申込一覧表(男子)'!$D$42,IF('申込一覧表(男子)'!R21="B1",'申込一覧表(男子)'!$D$43,IF('申込一覧表(男子)'!R21="C1",'申込一覧表(男子)'!$D$44,IF('申込一覧表(男子)'!R21="D1",'申込一覧表(男子)'!$D$45,IF('申込一覧表(男子)'!R21="E1",'申込一覧表(男子)'!$D$46,""))))))</f>
        <v/>
      </c>
    </row>
    <row r="14" spans="1:17" x14ac:dyDescent="0.25">
      <c r="A14">
        <f>'申込一覧表(男子)'!B22</f>
        <v>0</v>
      </c>
      <c r="B14">
        <f>'申込一覧表(男子)'!C22</f>
        <v>0</v>
      </c>
      <c r="C14">
        <f>'申込一覧表(男子)'!D22</f>
        <v>0</v>
      </c>
      <c r="D14" t="str">
        <f>IF(B14=0,"","20"&amp;'申込一覧表(男子)'!E22)</f>
        <v/>
      </c>
      <c r="E14" t="str">
        <f>IF('申込一覧表(男子)'!C22=0,"",'申込一覧表(男子)'!$D$3)</f>
        <v/>
      </c>
      <c r="F14">
        <f>'申込一覧表(男子)'!F22</f>
        <v>0</v>
      </c>
      <c r="G14" s="15" t="str">
        <f>IF('申込一覧表(男子)'!$G22="","",'申込一覧表(男子)'!$D$3&amp;'申込一覧表(男子)'!$G22)</f>
        <v/>
      </c>
      <c r="H14" s="15" t="str">
        <f>IF('申込一覧表(男子)'!$I22="","",'申込一覧表(男子)'!$I22)</f>
        <v/>
      </c>
      <c r="I14" s="16">
        <f>IF(H14=0,"",'申込一覧表(男子)'!$J22)</f>
        <v>0</v>
      </c>
      <c r="J14" s="15" t="str">
        <f>IF('申込一覧表(男子)'!$K22="","",'申込一覧表(男子)'!$K22)</f>
        <v/>
      </c>
      <c r="K14" s="16">
        <f>IF(J14=0,"",'申込一覧表(男子)'!$L22)</f>
        <v>0</v>
      </c>
      <c r="L14" s="15" t="str">
        <f t="shared" si="0"/>
        <v/>
      </c>
      <c r="M14" s="23" t="str">
        <f>IF('申込一覧表(男子)'!M22="","",'申込一覧表(男子)'!$D$3&amp;'申込一覧表(男子)'!M22)</f>
        <v/>
      </c>
      <c r="N14" s="16" t="str">
        <f>IF('申込一覧表(男子)'!Q22="","",IF('申込一覧表(男子)'!Q22="A1",'申込一覧表(男子)'!$C$42,IF('申込一覧表(男子)'!Q22="B1",'申込一覧表(男子)'!$C$43,IF('申込一覧表(男子)'!Q22="C1",'申込一覧表(男子)'!$C$44,IF('申込一覧表(男子)'!Q22="D1",'申込一覧表(男子)'!$C$45,IF('申込一覧表(男子)'!Q22="E1",'申込一覧表(男子)'!$C$46,""))))))</f>
        <v/>
      </c>
      <c r="O14" s="15" t="str">
        <f t="shared" si="1"/>
        <v/>
      </c>
      <c r="P14" s="23" t="str">
        <f>IF('申込一覧表(男子)'!N22="","",'申込一覧表(男子)'!$D$3&amp;'申込一覧表(男子)'!N22)</f>
        <v/>
      </c>
      <c r="Q14" s="16" t="str">
        <f>IF('申込一覧表(男子)'!R22="","",IF('申込一覧表(男子)'!R22="A1",'申込一覧表(男子)'!$D$42,IF('申込一覧表(男子)'!R22="B1",'申込一覧表(男子)'!$D$43,IF('申込一覧表(男子)'!R22="C1",'申込一覧表(男子)'!$D$44,IF('申込一覧表(男子)'!R22="D1",'申込一覧表(男子)'!$D$45,IF('申込一覧表(男子)'!R22="E1",'申込一覧表(男子)'!$D$46,""))))))</f>
        <v/>
      </c>
    </row>
    <row r="15" spans="1:17" x14ac:dyDescent="0.25">
      <c r="A15">
        <f>'申込一覧表(男子)'!B23</f>
        <v>0</v>
      </c>
      <c r="B15">
        <f>'申込一覧表(男子)'!C23</f>
        <v>0</v>
      </c>
      <c r="C15">
        <f>'申込一覧表(男子)'!D23</f>
        <v>0</v>
      </c>
      <c r="D15" t="str">
        <f>IF(B15=0,"","20"&amp;'申込一覧表(男子)'!E23)</f>
        <v/>
      </c>
      <c r="E15" t="str">
        <f>IF('申込一覧表(男子)'!C23=0,"",'申込一覧表(男子)'!$D$3)</f>
        <v/>
      </c>
      <c r="F15">
        <f>'申込一覧表(男子)'!F23</f>
        <v>0</v>
      </c>
      <c r="G15" s="15" t="str">
        <f>IF('申込一覧表(男子)'!$G23="","",'申込一覧表(男子)'!$D$3&amp;'申込一覧表(男子)'!$G23)</f>
        <v/>
      </c>
      <c r="H15" s="15" t="str">
        <f>IF('申込一覧表(男子)'!$I23="","",'申込一覧表(男子)'!$I23)</f>
        <v/>
      </c>
      <c r="I15" s="16">
        <f>IF(H15=0,"",'申込一覧表(男子)'!$J23)</f>
        <v>0</v>
      </c>
      <c r="J15" s="15" t="str">
        <f>IF('申込一覧表(男子)'!$K23="","",'申込一覧表(男子)'!$K23)</f>
        <v/>
      </c>
      <c r="K15" s="16">
        <f>IF(J15=0,"",'申込一覧表(男子)'!$L23)</f>
        <v>0</v>
      </c>
      <c r="L15" s="15" t="str">
        <f t="shared" si="0"/>
        <v/>
      </c>
      <c r="M15" s="23" t="str">
        <f>IF('申込一覧表(男子)'!M23="","",'申込一覧表(男子)'!$D$3&amp;'申込一覧表(男子)'!M23)</f>
        <v/>
      </c>
      <c r="N15" s="16" t="str">
        <f>IF('申込一覧表(男子)'!Q23="","",IF('申込一覧表(男子)'!Q23="A1",'申込一覧表(男子)'!$C$42,IF('申込一覧表(男子)'!Q23="B1",'申込一覧表(男子)'!$C$43,IF('申込一覧表(男子)'!Q23="C1",'申込一覧表(男子)'!$C$44,IF('申込一覧表(男子)'!Q23="D1",'申込一覧表(男子)'!$C$45,IF('申込一覧表(男子)'!Q23="E1",'申込一覧表(男子)'!$C$46,""))))))</f>
        <v/>
      </c>
      <c r="O15" s="15" t="str">
        <f t="shared" si="1"/>
        <v/>
      </c>
      <c r="P15" s="23" t="str">
        <f>IF('申込一覧表(男子)'!N23="","",'申込一覧表(男子)'!$D$3&amp;'申込一覧表(男子)'!N23)</f>
        <v/>
      </c>
      <c r="Q15" s="16" t="str">
        <f>IF('申込一覧表(男子)'!R23="","",IF('申込一覧表(男子)'!R23="A1",'申込一覧表(男子)'!$D$42,IF('申込一覧表(男子)'!R23="B1",'申込一覧表(男子)'!$D$43,IF('申込一覧表(男子)'!R23="C1",'申込一覧表(男子)'!$D$44,IF('申込一覧表(男子)'!R23="D1",'申込一覧表(男子)'!$D$45,IF('申込一覧表(男子)'!R23="E1",'申込一覧表(男子)'!$D$46,""))))))</f>
        <v/>
      </c>
    </row>
    <row r="16" spans="1:17" x14ac:dyDescent="0.25">
      <c r="A16">
        <f>'申込一覧表(男子)'!B24</f>
        <v>0</v>
      </c>
      <c r="B16">
        <f>'申込一覧表(男子)'!C24</f>
        <v>0</v>
      </c>
      <c r="C16">
        <f>'申込一覧表(男子)'!D24</f>
        <v>0</v>
      </c>
      <c r="D16" t="str">
        <f>IF(B16=0,"","20"&amp;'申込一覧表(男子)'!E24)</f>
        <v/>
      </c>
      <c r="E16" t="str">
        <f>IF('申込一覧表(男子)'!C24=0,"",'申込一覧表(男子)'!$D$3)</f>
        <v/>
      </c>
      <c r="F16">
        <f>'申込一覧表(男子)'!F24</f>
        <v>0</v>
      </c>
      <c r="G16" s="15" t="str">
        <f>IF('申込一覧表(男子)'!$G24="","",'申込一覧表(男子)'!$D$3&amp;'申込一覧表(男子)'!$G24)</f>
        <v/>
      </c>
      <c r="H16" s="15" t="str">
        <f>IF('申込一覧表(男子)'!$I24="","",'申込一覧表(男子)'!$I24)</f>
        <v/>
      </c>
      <c r="I16" s="16">
        <f>IF(H16=0,"",'申込一覧表(男子)'!$J24)</f>
        <v>0</v>
      </c>
      <c r="J16" s="15" t="str">
        <f>IF('申込一覧表(男子)'!$K24="","",'申込一覧表(男子)'!$K24)</f>
        <v/>
      </c>
      <c r="K16" s="16">
        <f>IF(J16=0,"",'申込一覧表(男子)'!$L24)</f>
        <v>0</v>
      </c>
      <c r="L16" s="15" t="str">
        <f t="shared" si="0"/>
        <v/>
      </c>
      <c r="M16" s="23" t="str">
        <f>IF('申込一覧表(男子)'!M24="","",'申込一覧表(男子)'!$D$3&amp;'申込一覧表(男子)'!M24)</f>
        <v/>
      </c>
      <c r="N16" s="16" t="str">
        <f>IF('申込一覧表(男子)'!Q24="","",IF('申込一覧表(男子)'!Q24="A1",'申込一覧表(男子)'!$C$42,IF('申込一覧表(男子)'!Q24="B1",'申込一覧表(男子)'!$C$43,IF('申込一覧表(男子)'!Q24="C1",'申込一覧表(男子)'!$C$44,IF('申込一覧表(男子)'!Q24="D1",'申込一覧表(男子)'!$C$45,IF('申込一覧表(男子)'!Q24="E1",'申込一覧表(男子)'!$C$46,""))))))</f>
        <v/>
      </c>
      <c r="O16" s="15" t="str">
        <f t="shared" si="1"/>
        <v/>
      </c>
      <c r="P16" s="23" t="str">
        <f>IF('申込一覧表(男子)'!N24="","",'申込一覧表(男子)'!$D$3&amp;'申込一覧表(男子)'!N24)</f>
        <v/>
      </c>
      <c r="Q16" s="16" t="str">
        <f>IF('申込一覧表(男子)'!R24="","",IF('申込一覧表(男子)'!R24="A1",'申込一覧表(男子)'!$D$42,IF('申込一覧表(男子)'!R24="B1",'申込一覧表(男子)'!$D$43,IF('申込一覧表(男子)'!R24="C1",'申込一覧表(男子)'!$D$44,IF('申込一覧表(男子)'!R24="D1",'申込一覧表(男子)'!$D$45,IF('申込一覧表(男子)'!R24="E1",'申込一覧表(男子)'!$D$46,""))))))</f>
        <v/>
      </c>
    </row>
    <row r="17" spans="1:17" x14ac:dyDescent="0.25">
      <c r="A17">
        <f>'申込一覧表(男子)'!B25</f>
        <v>0</v>
      </c>
      <c r="B17">
        <f>'申込一覧表(男子)'!C25</f>
        <v>0</v>
      </c>
      <c r="C17">
        <f>'申込一覧表(男子)'!D25</f>
        <v>0</v>
      </c>
      <c r="D17" t="str">
        <f>IF(B17=0,"","20"&amp;'申込一覧表(男子)'!E25)</f>
        <v/>
      </c>
      <c r="E17" t="str">
        <f>IF('申込一覧表(男子)'!C25=0,"",'申込一覧表(男子)'!$D$3)</f>
        <v/>
      </c>
      <c r="F17">
        <f>'申込一覧表(男子)'!F25</f>
        <v>0</v>
      </c>
      <c r="G17" s="15" t="str">
        <f>IF('申込一覧表(男子)'!$G25="","",'申込一覧表(男子)'!$D$3&amp;'申込一覧表(男子)'!$G25)</f>
        <v/>
      </c>
      <c r="H17" s="15" t="str">
        <f>IF('申込一覧表(男子)'!$I25="","",'申込一覧表(男子)'!$I25)</f>
        <v/>
      </c>
      <c r="I17" s="16">
        <f>IF(H17=0,"",'申込一覧表(男子)'!$J25)</f>
        <v>0</v>
      </c>
      <c r="J17" s="15" t="str">
        <f>IF('申込一覧表(男子)'!$K25="","",'申込一覧表(男子)'!$K25)</f>
        <v/>
      </c>
      <c r="K17" s="16">
        <f>IF(J17=0,"",'申込一覧表(男子)'!$L25)</f>
        <v>0</v>
      </c>
      <c r="L17" s="15" t="str">
        <f t="shared" si="0"/>
        <v/>
      </c>
      <c r="M17" s="23" t="str">
        <f>IF('申込一覧表(男子)'!M25="","",'申込一覧表(男子)'!$D$3&amp;'申込一覧表(男子)'!M25)</f>
        <v/>
      </c>
      <c r="N17" s="16" t="str">
        <f>IF('申込一覧表(男子)'!Q25="","",IF('申込一覧表(男子)'!Q25="A1",'申込一覧表(男子)'!$C$42,IF('申込一覧表(男子)'!Q25="B1",'申込一覧表(男子)'!$C$43,IF('申込一覧表(男子)'!Q25="C1",'申込一覧表(男子)'!$C$44,IF('申込一覧表(男子)'!Q25="D1",'申込一覧表(男子)'!$C$45,IF('申込一覧表(男子)'!Q25="E1",'申込一覧表(男子)'!$C$46,""))))))</f>
        <v/>
      </c>
      <c r="O17" s="15" t="str">
        <f t="shared" si="1"/>
        <v/>
      </c>
      <c r="P17" s="23" t="str">
        <f>IF('申込一覧表(男子)'!N25="","",'申込一覧表(男子)'!$D$3&amp;'申込一覧表(男子)'!N25)</f>
        <v/>
      </c>
      <c r="Q17" s="16" t="str">
        <f>IF('申込一覧表(男子)'!R25="","",IF('申込一覧表(男子)'!R25="A1",'申込一覧表(男子)'!$D$42,IF('申込一覧表(男子)'!R25="B1",'申込一覧表(男子)'!$D$43,IF('申込一覧表(男子)'!R25="C1",'申込一覧表(男子)'!$D$44,IF('申込一覧表(男子)'!R25="D1",'申込一覧表(男子)'!$D$45,IF('申込一覧表(男子)'!R25="E1",'申込一覧表(男子)'!$D$46,""))))))</f>
        <v/>
      </c>
    </row>
    <row r="18" spans="1:17" x14ac:dyDescent="0.25">
      <c r="A18">
        <f>'申込一覧表(男子)'!B26</f>
        <v>0</v>
      </c>
      <c r="B18">
        <f>'申込一覧表(男子)'!C26</f>
        <v>0</v>
      </c>
      <c r="C18">
        <f>'申込一覧表(男子)'!D26</f>
        <v>0</v>
      </c>
      <c r="D18" t="str">
        <f>IF(B18=0,"","20"&amp;'申込一覧表(男子)'!E26)</f>
        <v/>
      </c>
      <c r="E18" t="str">
        <f>IF('申込一覧表(男子)'!C26=0,"",'申込一覧表(男子)'!$D$3)</f>
        <v/>
      </c>
      <c r="F18">
        <f>'申込一覧表(男子)'!F26</f>
        <v>0</v>
      </c>
      <c r="G18" s="15" t="str">
        <f>IF('申込一覧表(男子)'!$G26="","",'申込一覧表(男子)'!$D$3&amp;'申込一覧表(男子)'!$G26)</f>
        <v/>
      </c>
      <c r="H18" s="15" t="str">
        <f>IF('申込一覧表(男子)'!$I26="","",'申込一覧表(男子)'!$I26)</f>
        <v/>
      </c>
      <c r="I18" s="16">
        <f>IF(H18=0,"",'申込一覧表(男子)'!$J26)</f>
        <v>0</v>
      </c>
      <c r="J18" s="15" t="str">
        <f>IF('申込一覧表(男子)'!$K26="","",'申込一覧表(男子)'!$K26)</f>
        <v/>
      </c>
      <c r="K18" s="16">
        <f>IF(J18=0,"",'申込一覧表(男子)'!$L26)</f>
        <v>0</v>
      </c>
      <c r="L18" s="15" t="str">
        <f t="shared" si="0"/>
        <v/>
      </c>
      <c r="M18" s="23" t="str">
        <f>IF('申込一覧表(男子)'!M26="","",'申込一覧表(男子)'!$D$3&amp;'申込一覧表(男子)'!M26)</f>
        <v/>
      </c>
      <c r="N18" s="16" t="str">
        <f>IF('申込一覧表(男子)'!Q26="","",IF('申込一覧表(男子)'!Q26="A1",'申込一覧表(男子)'!$C$42,IF('申込一覧表(男子)'!Q26="B1",'申込一覧表(男子)'!$C$43,IF('申込一覧表(男子)'!Q26="C1",'申込一覧表(男子)'!$C$44,IF('申込一覧表(男子)'!Q26="D1",'申込一覧表(男子)'!$C$45,IF('申込一覧表(男子)'!Q26="E1",'申込一覧表(男子)'!$C$46,""))))))</f>
        <v/>
      </c>
      <c r="O18" s="15" t="str">
        <f t="shared" si="1"/>
        <v/>
      </c>
      <c r="P18" s="23" t="str">
        <f>IF('申込一覧表(男子)'!N26="","",'申込一覧表(男子)'!$D$3&amp;'申込一覧表(男子)'!N26)</f>
        <v/>
      </c>
      <c r="Q18" s="16" t="str">
        <f>IF('申込一覧表(男子)'!R26="","",IF('申込一覧表(男子)'!R26="A1",'申込一覧表(男子)'!$D$42,IF('申込一覧表(男子)'!R26="B1",'申込一覧表(男子)'!$D$43,IF('申込一覧表(男子)'!R26="C1",'申込一覧表(男子)'!$D$44,IF('申込一覧表(男子)'!R26="D1",'申込一覧表(男子)'!$D$45,IF('申込一覧表(男子)'!R26="E1",'申込一覧表(男子)'!$D$46,""))))))</f>
        <v/>
      </c>
    </row>
    <row r="19" spans="1:17" x14ac:dyDescent="0.25">
      <c r="A19">
        <f>'申込一覧表(男子)'!B27</f>
        <v>0</v>
      </c>
      <c r="B19">
        <f>'申込一覧表(男子)'!C27</f>
        <v>0</v>
      </c>
      <c r="C19">
        <f>'申込一覧表(男子)'!D27</f>
        <v>0</v>
      </c>
      <c r="D19" t="str">
        <f>IF(B19=0,"","20"&amp;'申込一覧表(男子)'!E27)</f>
        <v/>
      </c>
      <c r="E19" t="str">
        <f>IF('申込一覧表(男子)'!C27=0,"",'申込一覧表(男子)'!$D$3)</f>
        <v/>
      </c>
      <c r="F19">
        <f>'申込一覧表(男子)'!F27</f>
        <v>0</v>
      </c>
      <c r="G19" s="15" t="str">
        <f>IF('申込一覧表(男子)'!$G27="","",'申込一覧表(男子)'!$D$3&amp;'申込一覧表(男子)'!$G27)</f>
        <v/>
      </c>
      <c r="H19" s="15" t="str">
        <f>IF('申込一覧表(男子)'!$I27="","",'申込一覧表(男子)'!$I27)</f>
        <v/>
      </c>
      <c r="I19" s="16">
        <f>IF(H19=0,"",'申込一覧表(男子)'!$J27)</f>
        <v>0</v>
      </c>
      <c r="J19" s="15" t="str">
        <f>IF('申込一覧表(男子)'!$K27="","",'申込一覧表(男子)'!$K27)</f>
        <v/>
      </c>
      <c r="K19" s="16">
        <f>IF(J19=0,"",'申込一覧表(男子)'!$L27)</f>
        <v>0</v>
      </c>
      <c r="L19" s="15" t="str">
        <f t="shared" si="0"/>
        <v/>
      </c>
      <c r="M19" s="23" t="str">
        <f>IF('申込一覧表(男子)'!M27="","",'申込一覧表(男子)'!$D$3&amp;'申込一覧表(男子)'!M27)</f>
        <v/>
      </c>
      <c r="N19" s="16" t="str">
        <f>IF('申込一覧表(男子)'!Q27="","",IF('申込一覧表(男子)'!Q27="A1",'申込一覧表(男子)'!$C$42,IF('申込一覧表(男子)'!Q27="B1",'申込一覧表(男子)'!$C$43,IF('申込一覧表(男子)'!Q27="C1",'申込一覧表(男子)'!$C$44,IF('申込一覧表(男子)'!Q27="D1",'申込一覧表(男子)'!$C$45,IF('申込一覧表(男子)'!Q27="E1",'申込一覧表(男子)'!$C$46,""))))))</f>
        <v/>
      </c>
      <c r="O19" s="15" t="str">
        <f t="shared" si="1"/>
        <v/>
      </c>
      <c r="P19" s="23" t="str">
        <f>IF('申込一覧表(男子)'!N27="","",'申込一覧表(男子)'!$D$3&amp;'申込一覧表(男子)'!N27)</f>
        <v/>
      </c>
      <c r="Q19" s="16" t="str">
        <f>IF('申込一覧表(男子)'!R27="","",IF('申込一覧表(男子)'!R27="A1",'申込一覧表(男子)'!$D$42,IF('申込一覧表(男子)'!R27="B1",'申込一覧表(男子)'!$D$43,IF('申込一覧表(男子)'!R27="C1",'申込一覧表(男子)'!$D$44,IF('申込一覧表(男子)'!R27="D1",'申込一覧表(男子)'!$D$45,IF('申込一覧表(男子)'!R27="E1",'申込一覧表(男子)'!$D$46,""))))))</f>
        <v/>
      </c>
    </row>
    <row r="20" spans="1:17" x14ac:dyDescent="0.25">
      <c r="A20">
        <f>'申込一覧表(男子)'!B28</f>
        <v>0</v>
      </c>
      <c r="B20">
        <f>'申込一覧表(男子)'!C28</f>
        <v>0</v>
      </c>
      <c r="C20">
        <f>'申込一覧表(男子)'!D28</f>
        <v>0</v>
      </c>
      <c r="D20" t="str">
        <f>IF(B20=0,"","20"&amp;'申込一覧表(男子)'!E28)</f>
        <v/>
      </c>
      <c r="E20" t="str">
        <f>IF('申込一覧表(男子)'!C28=0,"",'申込一覧表(男子)'!$D$3)</f>
        <v/>
      </c>
      <c r="F20">
        <f>'申込一覧表(男子)'!F28</f>
        <v>0</v>
      </c>
      <c r="G20" s="15" t="str">
        <f>IF('申込一覧表(男子)'!$G28="","",'申込一覧表(男子)'!$D$3&amp;'申込一覧表(男子)'!$G28)</f>
        <v/>
      </c>
      <c r="H20" s="15" t="str">
        <f>IF('申込一覧表(男子)'!$I28="","",'申込一覧表(男子)'!$I28)</f>
        <v/>
      </c>
      <c r="I20" s="16">
        <f>IF(H20=0,"",'申込一覧表(男子)'!$J28)</f>
        <v>0</v>
      </c>
      <c r="J20" s="15" t="str">
        <f>IF('申込一覧表(男子)'!$K28="","",'申込一覧表(男子)'!$K28)</f>
        <v/>
      </c>
      <c r="K20" s="16">
        <f>IF(J20=0,"",'申込一覧表(男子)'!$L28)</f>
        <v>0</v>
      </c>
      <c r="L20" s="15" t="str">
        <f t="shared" si="0"/>
        <v/>
      </c>
      <c r="M20" s="23" t="str">
        <f>IF('申込一覧表(男子)'!M28="","",'申込一覧表(男子)'!$D$3&amp;'申込一覧表(男子)'!M28)</f>
        <v/>
      </c>
      <c r="N20" s="16" t="str">
        <f>IF('申込一覧表(男子)'!Q28="","",IF('申込一覧表(男子)'!Q28="A1",'申込一覧表(男子)'!$C$42,IF('申込一覧表(男子)'!Q28="B1",'申込一覧表(男子)'!$C$43,IF('申込一覧表(男子)'!Q28="C1",'申込一覧表(男子)'!$C$44,IF('申込一覧表(男子)'!Q28="D1",'申込一覧表(男子)'!$C$45,IF('申込一覧表(男子)'!Q28="E1",'申込一覧表(男子)'!$C$46,""))))))</f>
        <v/>
      </c>
      <c r="O20" s="15" t="str">
        <f t="shared" si="1"/>
        <v/>
      </c>
      <c r="P20" s="23" t="str">
        <f>IF('申込一覧表(男子)'!N28="","",'申込一覧表(男子)'!$D$3&amp;'申込一覧表(男子)'!N28)</f>
        <v/>
      </c>
      <c r="Q20" s="16" t="str">
        <f>IF('申込一覧表(男子)'!R28="","",IF('申込一覧表(男子)'!R28="A1",'申込一覧表(男子)'!$D$42,IF('申込一覧表(男子)'!R28="B1",'申込一覧表(男子)'!$D$43,IF('申込一覧表(男子)'!R28="C1",'申込一覧表(男子)'!$D$44,IF('申込一覧表(男子)'!R28="D1",'申込一覧表(男子)'!$D$45,IF('申込一覧表(男子)'!R28="E1",'申込一覧表(男子)'!$D$46,""))))))</f>
        <v/>
      </c>
    </row>
    <row r="21" spans="1:17" x14ac:dyDescent="0.25">
      <c r="A21">
        <f>'申込一覧表(男子)'!B29</f>
        <v>0</v>
      </c>
      <c r="B21">
        <f>'申込一覧表(男子)'!C29</f>
        <v>0</v>
      </c>
      <c r="C21">
        <f>'申込一覧表(男子)'!D29</f>
        <v>0</v>
      </c>
      <c r="D21" t="str">
        <f>IF(B21=0,"","20"&amp;'申込一覧表(男子)'!E29)</f>
        <v/>
      </c>
      <c r="E21" t="str">
        <f>IF('申込一覧表(男子)'!C29=0,"",'申込一覧表(男子)'!$D$3)</f>
        <v/>
      </c>
      <c r="F21">
        <f>'申込一覧表(男子)'!F29</f>
        <v>0</v>
      </c>
      <c r="G21" s="15" t="str">
        <f>IF('申込一覧表(男子)'!$G29="","",'申込一覧表(男子)'!$D$3&amp;'申込一覧表(男子)'!$G29)</f>
        <v/>
      </c>
      <c r="H21" s="15" t="str">
        <f>IF('申込一覧表(男子)'!$I29="","",'申込一覧表(男子)'!$I29)</f>
        <v/>
      </c>
      <c r="I21" s="16">
        <f>IF(H21=0,"",'申込一覧表(男子)'!$J29)</f>
        <v>0</v>
      </c>
      <c r="J21" s="15" t="str">
        <f>IF('申込一覧表(男子)'!$K29="","",'申込一覧表(男子)'!$K29)</f>
        <v/>
      </c>
      <c r="K21" s="16">
        <f>IF(J21=0,"",'申込一覧表(男子)'!$L29)</f>
        <v>0</v>
      </c>
      <c r="L21" s="15" t="str">
        <f t="shared" si="0"/>
        <v/>
      </c>
      <c r="M21" s="23" t="str">
        <f>IF('申込一覧表(男子)'!M29="","",'申込一覧表(男子)'!$D$3&amp;'申込一覧表(男子)'!M29)</f>
        <v/>
      </c>
      <c r="N21" s="16" t="str">
        <f>IF('申込一覧表(男子)'!Q29="","",IF('申込一覧表(男子)'!Q29="A1",'申込一覧表(男子)'!$C$42,IF('申込一覧表(男子)'!Q29="B1",'申込一覧表(男子)'!$C$43,IF('申込一覧表(男子)'!Q29="C1",'申込一覧表(男子)'!$C$44,IF('申込一覧表(男子)'!Q29="D1",'申込一覧表(男子)'!$C$45,IF('申込一覧表(男子)'!Q29="E1",'申込一覧表(男子)'!$C$46,""))))))</f>
        <v/>
      </c>
      <c r="O21" s="15" t="str">
        <f t="shared" si="1"/>
        <v/>
      </c>
      <c r="P21" s="23" t="str">
        <f>IF('申込一覧表(男子)'!N29="","",'申込一覧表(男子)'!$D$3&amp;'申込一覧表(男子)'!N29)</f>
        <v/>
      </c>
      <c r="Q21" s="16" t="str">
        <f>IF('申込一覧表(男子)'!R29="","",IF('申込一覧表(男子)'!R29="A1",'申込一覧表(男子)'!$D$42,IF('申込一覧表(男子)'!R29="B1",'申込一覧表(男子)'!$D$43,IF('申込一覧表(男子)'!R29="C1",'申込一覧表(男子)'!$D$44,IF('申込一覧表(男子)'!R29="D1",'申込一覧表(男子)'!$D$45,IF('申込一覧表(男子)'!R29="E1",'申込一覧表(男子)'!$D$46,""))))))</f>
        <v/>
      </c>
    </row>
    <row r="22" spans="1:17" x14ac:dyDescent="0.25">
      <c r="A22">
        <f>'申込一覧表(男子)'!B30</f>
        <v>0</v>
      </c>
      <c r="B22">
        <f>'申込一覧表(男子)'!C30</f>
        <v>0</v>
      </c>
      <c r="C22">
        <f>'申込一覧表(男子)'!D30</f>
        <v>0</v>
      </c>
      <c r="D22" t="str">
        <f>IF(B22=0,"","20"&amp;'申込一覧表(男子)'!E30)</f>
        <v/>
      </c>
      <c r="E22" t="str">
        <f>IF('申込一覧表(男子)'!C30=0,"",'申込一覧表(男子)'!$D$3)</f>
        <v/>
      </c>
      <c r="F22">
        <f>'申込一覧表(男子)'!F30</f>
        <v>0</v>
      </c>
      <c r="G22" s="15" t="str">
        <f>IF('申込一覧表(男子)'!$G30="","",'申込一覧表(男子)'!$D$3&amp;'申込一覧表(男子)'!$G30)</f>
        <v/>
      </c>
      <c r="H22" s="15" t="str">
        <f>IF('申込一覧表(男子)'!$I30="","",'申込一覧表(男子)'!$I30)</f>
        <v/>
      </c>
      <c r="I22" s="16">
        <f>IF(H22=0,"",'申込一覧表(男子)'!$J30)</f>
        <v>0</v>
      </c>
      <c r="J22" s="15" t="str">
        <f>IF('申込一覧表(男子)'!$K30="","",'申込一覧表(男子)'!$K30)</f>
        <v/>
      </c>
      <c r="K22" s="16">
        <f>IF(J22=0,"",'申込一覧表(男子)'!$L30)</f>
        <v>0</v>
      </c>
      <c r="L22" s="15" t="str">
        <f t="shared" si="0"/>
        <v/>
      </c>
      <c r="M22" s="23" t="str">
        <f>IF('申込一覧表(男子)'!M30="","",'申込一覧表(男子)'!$D$3&amp;'申込一覧表(男子)'!M30)</f>
        <v/>
      </c>
      <c r="N22" s="16" t="str">
        <f>IF('申込一覧表(男子)'!Q30="","",IF('申込一覧表(男子)'!Q30="A1",'申込一覧表(男子)'!$C$42,IF('申込一覧表(男子)'!Q30="B1",'申込一覧表(男子)'!$C$43,IF('申込一覧表(男子)'!Q30="C1",'申込一覧表(男子)'!$C$44,IF('申込一覧表(男子)'!Q30="D1",'申込一覧表(男子)'!$C$45,IF('申込一覧表(男子)'!Q30="E1",'申込一覧表(男子)'!$C$46,""))))))</f>
        <v/>
      </c>
      <c r="O22" s="15" t="str">
        <f t="shared" si="1"/>
        <v/>
      </c>
      <c r="P22" s="23" t="str">
        <f>IF('申込一覧表(男子)'!N30="","",'申込一覧表(男子)'!$D$3&amp;'申込一覧表(男子)'!N30)</f>
        <v/>
      </c>
      <c r="Q22" s="16" t="str">
        <f>IF('申込一覧表(男子)'!R30="","",IF('申込一覧表(男子)'!R30="A1",'申込一覧表(男子)'!$D$42,IF('申込一覧表(男子)'!R30="B1",'申込一覧表(男子)'!$D$43,IF('申込一覧表(男子)'!R30="C1",'申込一覧表(男子)'!$D$44,IF('申込一覧表(男子)'!R30="D1",'申込一覧表(男子)'!$D$45,IF('申込一覧表(男子)'!R30="E1",'申込一覧表(男子)'!$D$46,""))))))</f>
        <v/>
      </c>
    </row>
    <row r="23" spans="1:17" x14ac:dyDescent="0.25">
      <c r="A23">
        <f>'申込一覧表(男子)'!B31</f>
        <v>0</v>
      </c>
      <c r="B23">
        <f>'申込一覧表(男子)'!C31</f>
        <v>0</v>
      </c>
      <c r="C23">
        <f>'申込一覧表(男子)'!D31</f>
        <v>0</v>
      </c>
      <c r="D23" t="str">
        <f>IF(B23=0,"","20"&amp;'申込一覧表(男子)'!E31)</f>
        <v/>
      </c>
      <c r="E23" t="str">
        <f>IF('申込一覧表(男子)'!C31=0,"",'申込一覧表(男子)'!$D$3)</f>
        <v/>
      </c>
      <c r="F23">
        <f>'申込一覧表(男子)'!F31</f>
        <v>0</v>
      </c>
      <c r="G23" s="15" t="str">
        <f>IF('申込一覧表(男子)'!$G31="","",'申込一覧表(男子)'!$D$3&amp;'申込一覧表(男子)'!$G31)</f>
        <v/>
      </c>
      <c r="H23" s="15" t="str">
        <f>IF('申込一覧表(男子)'!$I31="","",'申込一覧表(男子)'!$I31)</f>
        <v/>
      </c>
      <c r="I23" s="16">
        <f>IF(H23=0,"",'申込一覧表(男子)'!$J31)</f>
        <v>0</v>
      </c>
      <c r="J23" s="15" t="str">
        <f>IF('申込一覧表(男子)'!$K31="","",'申込一覧表(男子)'!$K31)</f>
        <v/>
      </c>
      <c r="K23" s="16">
        <f>IF(J23=0,"",'申込一覧表(男子)'!$L31)</f>
        <v>0</v>
      </c>
      <c r="L23" s="15" t="str">
        <f t="shared" si="0"/>
        <v/>
      </c>
      <c r="M23" s="23" t="str">
        <f>IF('申込一覧表(男子)'!M31="","",'申込一覧表(男子)'!$D$3&amp;'申込一覧表(男子)'!M31)</f>
        <v/>
      </c>
      <c r="N23" s="16" t="str">
        <f>IF('申込一覧表(男子)'!Q31="","",IF('申込一覧表(男子)'!Q31="A1",'申込一覧表(男子)'!$C$42,IF('申込一覧表(男子)'!Q31="B1",'申込一覧表(男子)'!$C$43,IF('申込一覧表(男子)'!Q31="C1",'申込一覧表(男子)'!$C$44,IF('申込一覧表(男子)'!Q31="D1",'申込一覧表(男子)'!$C$45,IF('申込一覧表(男子)'!Q31="E1",'申込一覧表(男子)'!$C$46,""))))))</f>
        <v/>
      </c>
      <c r="O23" s="15" t="str">
        <f t="shared" si="1"/>
        <v/>
      </c>
      <c r="P23" s="23" t="str">
        <f>IF('申込一覧表(男子)'!N31="","",'申込一覧表(男子)'!$D$3&amp;'申込一覧表(男子)'!N31)</f>
        <v/>
      </c>
      <c r="Q23" s="16" t="str">
        <f>IF('申込一覧表(男子)'!R31="","",IF('申込一覧表(男子)'!R31="A1",'申込一覧表(男子)'!$D$42,IF('申込一覧表(男子)'!R31="B1",'申込一覧表(男子)'!$D$43,IF('申込一覧表(男子)'!R31="C1",'申込一覧表(男子)'!$D$44,IF('申込一覧表(男子)'!R31="D1",'申込一覧表(男子)'!$D$45,IF('申込一覧表(男子)'!R31="E1",'申込一覧表(男子)'!$D$46,""))))))</f>
        <v/>
      </c>
    </row>
    <row r="24" spans="1:17" x14ac:dyDescent="0.25">
      <c r="A24">
        <f>'申込一覧表(男子)'!B32</f>
        <v>0</v>
      </c>
      <c r="B24">
        <f>'申込一覧表(男子)'!C32</f>
        <v>0</v>
      </c>
      <c r="C24">
        <f>'申込一覧表(男子)'!D32</f>
        <v>0</v>
      </c>
      <c r="D24" t="str">
        <f>IF(B24=0,"","20"&amp;'申込一覧表(男子)'!E32)</f>
        <v/>
      </c>
      <c r="E24" t="str">
        <f>IF('申込一覧表(男子)'!C32=0,"",'申込一覧表(男子)'!$D$3)</f>
        <v/>
      </c>
      <c r="F24">
        <f>'申込一覧表(男子)'!F32</f>
        <v>0</v>
      </c>
      <c r="G24" s="15" t="str">
        <f>IF('申込一覧表(男子)'!$G32="","",'申込一覧表(男子)'!$D$3&amp;'申込一覧表(男子)'!$G32)</f>
        <v/>
      </c>
      <c r="H24" s="15" t="str">
        <f>IF('申込一覧表(男子)'!$I32="","",'申込一覧表(男子)'!$I32)</f>
        <v/>
      </c>
      <c r="I24" s="16">
        <f>IF(H24=0,"",'申込一覧表(男子)'!$J32)</f>
        <v>0</v>
      </c>
      <c r="J24" s="15" t="str">
        <f>IF('申込一覧表(男子)'!$K32="","",'申込一覧表(男子)'!$K32)</f>
        <v/>
      </c>
      <c r="K24" s="16">
        <f>IF(J24=0,"",'申込一覧表(男子)'!$L32)</f>
        <v>0</v>
      </c>
      <c r="L24" s="15" t="str">
        <f t="shared" si="0"/>
        <v/>
      </c>
      <c r="M24" s="23" t="str">
        <f>IF('申込一覧表(男子)'!M32="","",'申込一覧表(男子)'!$D$3&amp;'申込一覧表(男子)'!M32)</f>
        <v/>
      </c>
      <c r="N24" s="16" t="str">
        <f>IF('申込一覧表(男子)'!Q32="","",IF('申込一覧表(男子)'!Q32="A1",'申込一覧表(男子)'!$C$42,IF('申込一覧表(男子)'!Q32="B1",'申込一覧表(男子)'!$C$43,IF('申込一覧表(男子)'!Q32="C1",'申込一覧表(男子)'!$C$44,IF('申込一覧表(男子)'!Q32="D1",'申込一覧表(男子)'!$C$45,IF('申込一覧表(男子)'!Q32="E1",'申込一覧表(男子)'!$C$46,""))))))</f>
        <v/>
      </c>
      <c r="O24" s="15" t="str">
        <f t="shared" si="1"/>
        <v/>
      </c>
      <c r="P24" s="23" t="str">
        <f>IF('申込一覧表(男子)'!N32="","",'申込一覧表(男子)'!$D$3&amp;'申込一覧表(男子)'!N32)</f>
        <v/>
      </c>
      <c r="Q24" s="16" t="str">
        <f>IF('申込一覧表(男子)'!R32="","",IF('申込一覧表(男子)'!R32="A1",'申込一覧表(男子)'!$D$42,IF('申込一覧表(男子)'!R32="B1",'申込一覧表(男子)'!$D$43,IF('申込一覧表(男子)'!R32="C1",'申込一覧表(男子)'!$D$44,IF('申込一覧表(男子)'!R32="D1",'申込一覧表(男子)'!$D$45,IF('申込一覧表(男子)'!R32="E1",'申込一覧表(男子)'!$D$46,""))))))</f>
        <v/>
      </c>
    </row>
    <row r="25" spans="1:17" x14ac:dyDescent="0.25">
      <c r="A25">
        <f>'申込一覧表(男子)'!B33</f>
        <v>0</v>
      </c>
      <c r="B25">
        <f>'申込一覧表(男子)'!C33</f>
        <v>0</v>
      </c>
      <c r="C25">
        <f>'申込一覧表(男子)'!D33</f>
        <v>0</v>
      </c>
      <c r="D25" t="str">
        <f>IF(B25=0,"","20"&amp;'申込一覧表(男子)'!E33)</f>
        <v/>
      </c>
      <c r="E25" t="str">
        <f>IF('申込一覧表(男子)'!C33=0,"",'申込一覧表(男子)'!$D$3)</f>
        <v/>
      </c>
      <c r="F25">
        <f>'申込一覧表(男子)'!F33</f>
        <v>0</v>
      </c>
      <c r="G25" s="15" t="str">
        <f>IF('申込一覧表(男子)'!$G33="","",'申込一覧表(男子)'!$D$3&amp;'申込一覧表(男子)'!$G33)</f>
        <v/>
      </c>
      <c r="H25" s="15" t="str">
        <f>IF('申込一覧表(男子)'!$I33="","",'申込一覧表(男子)'!$I33)</f>
        <v/>
      </c>
      <c r="I25" s="16">
        <f>IF(H25=0,"",'申込一覧表(男子)'!$J33)</f>
        <v>0</v>
      </c>
      <c r="J25" s="15" t="str">
        <f>IF('申込一覧表(男子)'!$K33="","",'申込一覧表(男子)'!$K33)</f>
        <v/>
      </c>
      <c r="K25" s="16">
        <f>IF(J25=0,"",'申込一覧表(男子)'!$L33)</f>
        <v>0</v>
      </c>
      <c r="L25" s="15" t="str">
        <f>IF(M25="","",A25)</f>
        <v/>
      </c>
      <c r="M25" s="23" t="str">
        <f>IF('申込一覧表(男子)'!M33="","",'申込一覧表(男子)'!$D$3&amp;'申込一覧表(男子)'!M33)</f>
        <v/>
      </c>
      <c r="N25" s="16" t="str">
        <f>IF('申込一覧表(男子)'!Q33="","",IF('申込一覧表(男子)'!Q33="A1",'申込一覧表(男子)'!$C$42,IF('申込一覧表(男子)'!Q33="B1",'申込一覧表(男子)'!$C$43,IF('申込一覧表(男子)'!Q33="C1",'申込一覧表(男子)'!$C$44,IF('申込一覧表(男子)'!Q33="D1",'申込一覧表(男子)'!$C$45,IF('申込一覧表(男子)'!Q33="E1",'申込一覧表(男子)'!$C$46,""))))))</f>
        <v/>
      </c>
      <c r="O25" s="15" t="str">
        <f>IF(P25="","",A25)</f>
        <v/>
      </c>
      <c r="P25" s="23" t="str">
        <f>IF('申込一覧表(男子)'!N33="","",'申込一覧表(男子)'!$D$3&amp;'申込一覧表(男子)'!N33)</f>
        <v/>
      </c>
      <c r="Q25" s="16" t="str">
        <f>IF('申込一覧表(男子)'!R33="","",IF('申込一覧表(男子)'!R33="A1",'申込一覧表(男子)'!$D$42,IF('申込一覧表(男子)'!R33="B1",'申込一覧表(男子)'!$D$43,IF('申込一覧表(男子)'!R33="C1",'申込一覧表(男子)'!$D$44,IF('申込一覧表(男子)'!R33="D1",'申込一覧表(男子)'!$D$45,IF('申込一覧表(男子)'!R33="E1",'申込一覧表(男子)'!$D$46,""))))))</f>
        <v/>
      </c>
    </row>
    <row r="26" spans="1:17" x14ac:dyDescent="0.25">
      <c r="A26">
        <f>'申込一覧表(男子)'!B34</f>
        <v>0</v>
      </c>
      <c r="B26">
        <f>'申込一覧表(男子)'!C34</f>
        <v>0</v>
      </c>
      <c r="C26">
        <f>'申込一覧表(男子)'!D34</f>
        <v>0</v>
      </c>
      <c r="D26" t="str">
        <f>IF(B26=0,"","20"&amp;'申込一覧表(男子)'!E34)</f>
        <v/>
      </c>
      <c r="E26" t="str">
        <f>IF('申込一覧表(男子)'!C34=0,"",'申込一覧表(男子)'!$D$3)</f>
        <v/>
      </c>
      <c r="F26">
        <f>'申込一覧表(男子)'!F34</f>
        <v>0</v>
      </c>
      <c r="G26" s="15" t="str">
        <f>IF('申込一覧表(男子)'!$G34="","",'申込一覧表(男子)'!$D$3&amp;'申込一覧表(男子)'!$G34)</f>
        <v/>
      </c>
      <c r="H26" s="15" t="str">
        <f>IF('申込一覧表(男子)'!$I34="","",'申込一覧表(男子)'!$I34)</f>
        <v/>
      </c>
      <c r="I26" s="16">
        <f>IF(H26=0,"",'申込一覧表(男子)'!$J34)</f>
        <v>0</v>
      </c>
      <c r="J26" s="15" t="str">
        <f>IF('申込一覧表(男子)'!$K34="","",'申込一覧表(男子)'!$K34)</f>
        <v/>
      </c>
      <c r="K26" s="16">
        <f>IF(J26=0,"",'申込一覧表(男子)'!$L34)</f>
        <v>0</v>
      </c>
      <c r="L26" s="15" t="str">
        <f t="shared" ref="L26:L31" si="2">IF(M26="","",A26)</f>
        <v/>
      </c>
      <c r="M26" s="23" t="str">
        <f>IF('申込一覧表(男子)'!M34="","",'申込一覧表(男子)'!$D$3&amp;'申込一覧表(男子)'!M34)</f>
        <v/>
      </c>
      <c r="N26" s="16" t="str">
        <f>IF('申込一覧表(男子)'!Q34="","",IF('申込一覧表(男子)'!Q34="A1",'申込一覧表(男子)'!$C$42,IF('申込一覧表(男子)'!Q34="B1",'申込一覧表(男子)'!$C$43,IF('申込一覧表(男子)'!Q34="C1",'申込一覧表(男子)'!$C$44,IF('申込一覧表(男子)'!Q34="D1",'申込一覧表(男子)'!$C$45,IF('申込一覧表(男子)'!Q34="E1",'申込一覧表(男子)'!$C$46,""))))))</f>
        <v/>
      </c>
      <c r="O26" s="15" t="str">
        <f t="shared" ref="O26:O31" si="3">IF(P26="","",A26)</f>
        <v/>
      </c>
      <c r="P26" s="23" t="str">
        <f>IF('申込一覧表(男子)'!N34="","",'申込一覧表(男子)'!$D$3&amp;'申込一覧表(男子)'!N34)</f>
        <v/>
      </c>
      <c r="Q26" s="16" t="str">
        <f>IF('申込一覧表(男子)'!R34="","",IF('申込一覧表(男子)'!R34="A1",'申込一覧表(男子)'!$D$42,IF('申込一覧表(男子)'!R34="B1",'申込一覧表(男子)'!$D$43,IF('申込一覧表(男子)'!R34="C1",'申込一覧表(男子)'!$D$44,IF('申込一覧表(男子)'!R34="D1",'申込一覧表(男子)'!$D$45,IF('申込一覧表(男子)'!R34="E1",'申込一覧表(男子)'!$D$46,""))))))</f>
        <v/>
      </c>
    </row>
    <row r="27" spans="1:17" x14ac:dyDescent="0.25">
      <c r="A27">
        <f>'申込一覧表(男子)'!B35</f>
        <v>0</v>
      </c>
      <c r="B27">
        <f>'申込一覧表(男子)'!C35</f>
        <v>0</v>
      </c>
      <c r="C27">
        <f>'申込一覧表(男子)'!D35</f>
        <v>0</v>
      </c>
      <c r="D27" t="str">
        <f>IF(B27=0,"","20"&amp;'申込一覧表(男子)'!E35)</f>
        <v/>
      </c>
      <c r="E27" t="str">
        <f>IF('申込一覧表(男子)'!C35=0,"",'申込一覧表(男子)'!$D$3)</f>
        <v/>
      </c>
      <c r="F27">
        <f>'申込一覧表(男子)'!F35</f>
        <v>0</v>
      </c>
      <c r="G27" s="15" t="str">
        <f>IF('申込一覧表(男子)'!$G35="","",'申込一覧表(男子)'!$D$3&amp;'申込一覧表(男子)'!$G35)</f>
        <v/>
      </c>
      <c r="H27" s="15" t="str">
        <f>IF('申込一覧表(男子)'!$I35="","",'申込一覧表(男子)'!$I35)</f>
        <v/>
      </c>
      <c r="I27" s="16">
        <f>IF(H27=0,"",'申込一覧表(男子)'!$J35)</f>
        <v>0</v>
      </c>
      <c r="J27" s="15" t="str">
        <f>IF('申込一覧表(男子)'!$K35="","",'申込一覧表(男子)'!$K35)</f>
        <v/>
      </c>
      <c r="K27" s="16">
        <f>IF(J27=0,"",'申込一覧表(男子)'!$L35)</f>
        <v>0</v>
      </c>
      <c r="L27" s="15" t="str">
        <f t="shared" si="2"/>
        <v/>
      </c>
      <c r="M27" s="23" t="str">
        <f>IF('申込一覧表(男子)'!M35="","",'申込一覧表(男子)'!$D$3&amp;'申込一覧表(男子)'!M35)</f>
        <v/>
      </c>
      <c r="N27" s="16" t="str">
        <f>IF('申込一覧表(男子)'!Q35="","",IF('申込一覧表(男子)'!Q35="A1",'申込一覧表(男子)'!$C$42,IF('申込一覧表(男子)'!Q35="B1",'申込一覧表(男子)'!$C$43,IF('申込一覧表(男子)'!Q35="C1",'申込一覧表(男子)'!$C$44,IF('申込一覧表(男子)'!Q35="D1",'申込一覧表(男子)'!$C$45,IF('申込一覧表(男子)'!Q35="E1",'申込一覧表(男子)'!$C$46,""))))))</f>
        <v/>
      </c>
      <c r="O27" s="15" t="str">
        <f t="shared" si="3"/>
        <v/>
      </c>
      <c r="P27" s="23" t="str">
        <f>IF('申込一覧表(男子)'!N35="","",'申込一覧表(男子)'!$D$3&amp;'申込一覧表(男子)'!N35)</f>
        <v/>
      </c>
      <c r="Q27" s="16" t="str">
        <f>IF('申込一覧表(男子)'!R35="","",IF('申込一覧表(男子)'!R35="A1",'申込一覧表(男子)'!$D$42,IF('申込一覧表(男子)'!R35="B1",'申込一覧表(男子)'!$D$43,IF('申込一覧表(男子)'!R35="C1",'申込一覧表(男子)'!$D$44,IF('申込一覧表(男子)'!R35="D1",'申込一覧表(男子)'!$D$45,IF('申込一覧表(男子)'!R35="E1",'申込一覧表(男子)'!$D$46,""))))))</f>
        <v/>
      </c>
    </row>
    <row r="28" spans="1:17" x14ac:dyDescent="0.25">
      <c r="A28">
        <f>'申込一覧表(男子)'!B36</f>
        <v>0</v>
      </c>
      <c r="B28">
        <f>'申込一覧表(男子)'!C36</f>
        <v>0</v>
      </c>
      <c r="C28">
        <f>'申込一覧表(男子)'!D36</f>
        <v>0</v>
      </c>
      <c r="D28" t="str">
        <f>IF(B28=0,"","20"&amp;'申込一覧表(男子)'!E36)</f>
        <v/>
      </c>
      <c r="E28" t="str">
        <f>IF('申込一覧表(男子)'!C36=0,"",'申込一覧表(男子)'!$D$3)</f>
        <v/>
      </c>
      <c r="F28">
        <f>'申込一覧表(男子)'!F36</f>
        <v>0</v>
      </c>
      <c r="G28" s="15" t="str">
        <f>IF('申込一覧表(男子)'!$G36="","",'申込一覧表(男子)'!$D$3&amp;'申込一覧表(男子)'!$G36)</f>
        <v/>
      </c>
      <c r="H28" s="15" t="str">
        <f>IF('申込一覧表(男子)'!$I36="","",'申込一覧表(男子)'!$I36)</f>
        <v/>
      </c>
      <c r="I28" s="16">
        <f>IF(H28=0,"",'申込一覧表(男子)'!$J36)</f>
        <v>0</v>
      </c>
      <c r="J28" s="15" t="str">
        <f>IF('申込一覧表(男子)'!$K36="","",'申込一覧表(男子)'!$K36)</f>
        <v/>
      </c>
      <c r="K28" s="16">
        <f>IF(J28=0,"",'申込一覧表(男子)'!$L36)</f>
        <v>0</v>
      </c>
      <c r="L28" s="15" t="str">
        <f t="shared" si="2"/>
        <v/>
      </c>
      <c r="M28" s="23" t="str">
        <f>IF('申込一覧表(男子)'!M36="","",'申込一覧表(男子)'!$D$3&amp;'申込一覧表(男子)'!M36)</f>
        <v/>
      </c>
      <c r="N28" s="16" t="str">
        <f>IF('申込一覧表(男子)'!Q36="","",IF('申込一覧表(男子)'!Q36="A1",'申込一覧表(男子)'!$C$42,IF('申込一覧表(男子)'!Q36="B1",'申込一覧表(男子)'!$C$43,IF('申込一覧表(男子)'!Q36="C1",'申込一覧表(男子)'!$C$44,IF('申込一覧表(男子)'!Q36="D1",'申込一覧表(男子)'!$C$45,IF('申込一覧表(男子)'!Q36="E1",'申込一覧表(男子)'!$C$46,""))))))</f>
        <v/>
      </c>
      <c r="O28" s="15" t="str">
        <f t="shared" si="3"/>
        <v/>
      </c>
      <c r="P28" s="23" t="str">
        <f>IF('申込一覧表(男子)'!N36="","",'申込一覧表(男子)'!$D$3&amp;'申込一覧表(男子)'!N36)</f>
        <v/>
      </c>
      <c r="Q28" s="16" t="str">
        <f>IF('申込一覧表(男子)'!R36="","",IF('申込一覧表(男子)'!R36="A1",'申込一覧表(男子)'!$D$42,IF('申込一覧表(男子)'!R36="B1",'申込一覧表(男子)'!$D$43,IF('申込一覧表(男子)'!R36="C1",'申込一覧表(男子)'!$D$44,IF('申込一覧表(男子)'!R36="D1",'申込一覧表(男子)'!$D$45,IF('申込一覧表(男子)'!R36="E1",'申込一覧表(男子)'!$D$46,""))))))</f>
        <v/>
      </c>
    </row>
    <row r="29" spans="1:17" x14ac:dyDescent="0.25">
      <c r="A29">
        <f>'申込一覧表(男子)'!B37</f>
        <v>0</v>
      </c>
      <c r="B29">
        <f>'申込一覧表(男子)'!C37</f>
        <v>0</v>
      </c>
      <c r="C29">
        <f>'申込一覧表(男子)'!D37</f>
        <v>0</v>
      </c>
      <c r="D29" t="str">
        <f>IF(B29=0,"","20"&amp;'申込一覧表(男子)'!E37)</f>
        <v/>
      </c>
      <c r="E29" t="str">
        <f>IF('申込一覧表(男子)'!C37=0,"",'申込一覧表(男子)'!$D$3)</f>
        <v/>
      </c>
      <c r="F29">
        <f>'申込一覧表(男子)'!F37</f>
        <v>0</v>
      </c>
      <c r="G29" s="15" t="str">
        <f>IF('申込一覧表(男子)'!$G37="","",'申込一覧表(男子)'!$D$3&amp;'申込一覧表(男子)'!$G37)</f>
        <v/>
      </c>
      <c r="H29" s="15" t="str">
        <f>IF('申込一覧表(男子)'!$I37="","",'申込一覧表(男子)'!$I37)</f>
        <v/>
      </c>
      <c r="I29" s="16">
        <f>IF(H29=0,"",'申込一覧表(男子)'!$J37)</f>
        <v>0</v>
      </c>
      <c r="J29" s="15" t="str">
        <f>IF('申込一覧表(男子)'!$K37="","",'申込一覧表(男子)'!$K37)</f>
        <v/>
      </c>
      <c r="K29" s="16">
        <f>IF(J29=0,"",'申込一覧表(男子)'!$L37)</f>
        <v>0</v>
      </c>
      <c r="L29" s="15" t="str">
        <f t="shared" si="2"/>
        <v/>
      </c>
      <c r="M29" s="23" t="str">
        <f>IF('申込一覧表(男子)'!M37="","",'申込一覧表(男子)'!$D$3&amp;'申込一覧表(男子)'!M37)</f>
        <v/>
      </c>
      <c r="N29" s="16" t="str">
        <f>IF('申込一覧表(男子)'!Q37="","",IF('申込一覧表(男子)'!Q37="A1",'申込一覧表(男子)'!$C$42,IF('申込一覧表(男子)'!Q37="B1",'申込一覧表(男子)'!$C$43,IF('申込一覧表(男子)'!Q37="C1",'申込一覧表(男子)'!$C$44,IF('申込一覧表(男子)'!Q37="D1",'申込一覧表(男子)'!$C$45,IF('申込一覧表(男子)'!Q37="E1",'申込一覧表(男子)'!$C$46,""))))))</f>
        <v/>
      </c>
      <c r="O29" s="15" t="str">
        <f t="shared" si="3"/>
        <v/>
      </c>
      <c r="P29" s="23" t="str">
        <f>IF('申込一覧表(男子)'!N37="","",'申込一覧表(男子)'!$D$3&amp;'申込一覧表(男子)'!N37)</f>
        <v/>
      </c>
      <c r="Q29" s="16" t="str">
        <f>IF('申込一覧表(男子)'!R37="","",IF('申込一覧表(男子)'!R37="A1",'申込一覧表(男子)'!$D$42,IF('申込一覧表(男子)'!R37="B1",'申込一覧表(男子)'!$D$43,IF('申込一覧表(男子)'!R37="C1",'申込一覧表(男子)'!$D$44,IF('申込一覧表(男子)'!R37="D1",'申込一覧表(男子)'!$D$45,IF('申込一覧表(男子)'!R37="E1",'申込一覧表(男子)'!$D$46,""))))))</f>
        <v/>
      </c>
    </row>
    <row r="30" spans="1:17" x14ac:dyDescent="0.25">
      <c r="A30">
        <f>'申込一覧表(男子)'!B38</f>
        <v>0</v>
      </c>
      <c r="B30">
        <f>'申込一覧表(男子)'!C38</f>
        <v>0</v>
      </c>
      <c r="C30">
        <f>'申込一覧表(男子)'!D38</f>
        <v>0</v>
      </c>
      <c r="D30" t="str">
        <f>IF(B30=0,"","20"&amp;'申込一覧表(男子)'!E38)</f>
        <v/>
      </c>
      <c r="E30" t="str">
        <f>IF('申込一覧表(男子)'!C38=0,"",'申込一覧表(男子)'!$D$3)</f>
        <v/>
      </c>
      <c r="F30">
        <f>'申込一覧表(男子)'!F38</f>
        <v>0</v>
      </c>
      <c r="G30" s="15" t="str">
        <f>IF('申込一覧表(男子)'!$G38="","",'申込一覧表(男子)'!$D$3&amp;'申込一覧表(男子)'!$G38)</f>
        <v/>
      </c>
      <c r="H30" s="15" t="str">
        <f>IF('申込一覧表(男子)'!$I38="","",'申込一覧表(男子)'!$I38)</f>
        <v/>
      </c>
      <c r="I30" s="16">
        <f>IF(H30=0,"",'申込一覧表(男子)'!$J38)</f>
        <v>0</v>
      </c>
      <c r="J30" s="15" t="str">
        <f>IF('申込一覧表(男子)'!$K38="","",'申込一覧表(男子)'!$K38)</f>
        <v/>
      </c>
      <c r="K30" s="16">
        <f>IF(J30=0,"",'申込一覧表(男子)'!$L38)</f>
        <v>0</v>
      </c>
      <c r="L30" s="15" t="str">
        <f t="shared" si="2"/>
        <v/>
      </c>
      <c r="M30" s="23" t="str">
        <f>IF('申込一覧表(男子)'!M38="","",'申込一覧表(男子)'!$D$3&amp;'申込一覧表(男子)'!M38)</f>
        <v/>
      </c>
      <c r="N30" s="16" t="str">
        <f>IF('申込一覧表(男子)'!Q38="","",IF('申込一覧表(男子)'!Q38="A1",'申込一覧表(男子)'!$C$42,IF('申込一覧表(男子)'!Q38="B1",'申込一覧表(男子)'!$C$43,IF('申込一覧表(男子)'!Q38="C1",'申込一覧表(男子)'!$C$44,IF('申込一覧表(男子)'!Q38="D1",'申込一覧表(男子)'!$C$45,IF('申込一覧表(男子)'!Q38="E1",'申込一覧表(男子)'!$C$46,""))))))</f>
        <v/>
      </c>
      <c r="O30" s="15" t="str">
        <f t="shared" si="3"/>
        <v/>
      </c>
      <c r="P30" s="23" t="str">
        <f>IF('申込一覧表(男子)'!N38="","",'申込一覧表(男子)'!$D$3&amp;'申込一覧表(男子)'!N38)</f>
        <v/>
      </c>
      <c r="Q30" s="16" t="str">
        <f>IF('申込一覧表(男子)'!R38="","",IF('申込一覧表(男子)'!R38="A1",'申込一覧表(男子)'!$D$42,IF('申込一覧表(男子)'!R38="B1",'申込一覧表(男子)'!$D$43,IF('申込一覧表(男子)'!R38="C1",'申込一覧表(男子)'!$D$44,IF('申込一覧表(男子)'!R38="D1",'申込一覧表(男子)'!$D$45,IF('申込一覧表(男子)'!R38="E1",'申込一覧表(男子)'!$D$46,""))))))</f>
        <v/>
      </c>
    </row>
    <row r="31" spans="1:17" x14ac:dyDescent="0.25">
      <c r="A31">
        <f>'申込一覧表(男子)'!B39</f>
        <v>0</v>
      </c>
      <c r="B31">
        <f>'申込一覧表(男子)'!C39</f>
        <v>0</v>
      </c>
      <c r="C31">
        <f>'申込一覧表(男子)'!D39</f>
        <v>0</v>
      </c>
      <c r="D31" t="str">
        <f>IF(B31=0,"","20"&amp;'申込一覧表(男子)'!E39)</f>
        <v/>
      </c>
      <c r="E31" t="str">
        <f>IF('申込一覧表(男子)'!C39=0,"",'申込一覧表(男子)'!$D$3)</f>
        <v/>
      </c>
      <c r="F31">
        <f>'申込一覧表(男子)'!F39</f>
        <v>0</v>
      </c>
      <c r="G31" s="15" t="str">
        <f>IF('申込一覧表(男子)'!$G39="","",'申込一覧表(男子)'!$D$3&amp;'申込一覧表(男子)'!$G39)</f>
        <v/>
      </c>
      <c r="H31" s="15" t="str">
        <f>IF('申込一覧表(男子)'!$I39="","",'申込一覧表(男子)'!$I39)</f>
        <v/>
      </c>
      <c r="I31" s="16">
        <f>IF(H31=0,"",'申込一覧表(男子)'!$J39)</f>
        <v>0</v>
      </c>
      <c r="J31" s="15" t="str">
        <f>IF('申込一覧表(男子)'!$K39="","",'申込一覧表(男子)'!$K39)</f>
        <v/>
      </c>
      <c r="K31" s="16">
        <f>IF(J31=0,"",'申込一覧表(男子)'!$L39)</f>
        <v>0</v>
      </c>
      <c r="L31" s="15" t="str">
        <f t="shared" si="2"/>
        <v/>
      </c>
      <c r="M31" s="23" t="str">
        <f>IF('申込一覧表(男子)'!M39="","",'申込一覧表(男子)'!$D$3&amp;'申込一覧表(男子)'!M39)</f>
        <v/>
      </c>
      <c r="N31" s="16" t="str">
        <f>IF('申込一覧表(男子)'!Q39="","",IF('申込一覧表(男子)'!Q39="A1",'申込一覧表(男子)'!$C$42,IF('申込一覧表(男子)'!Q39="B1",'申込一覧表(男子)'!$C$43,IF('申込一覧表(男子)'!Q39="C1",'申込一覧表(男子)'!$C$44,IF('申込一覧表(男子)'!Q39="D1",'申込一覧表(男子)'!$C$45,IF('申込一覧表(男子)'!Q39="E1",'申込一覧表(男子)'!$C$46,""))))))</f>
        <v/>
      </c>
      <c r="O31" s="15" t="str">
        <f t="shared" si="3"/>
        <v/>
      </c>
      <c r="P31" s="23" t="str">
        <f>IF('申込一覧表(男子)'!N39="","",'申込一覧表(男子)'!$D$3&amp;'申込一覧表(男子)'!N39)</f>
        <v/>
      </c>
      <c r="Q31" s="16" t="str">
        <f>IF('申込一覧表(男子)'!R39="","",IF('申込一覧表(男子)'!R39="A1",'申込一覧表(男子)'!$D$42,IF('申込一覧表(男子)'!R39="B1",'申込一覧表(男子)'!$D$43,IF('申込一覧表(男子)'!R39="C1",'申込一覧表(男子)'!$D$44,IF('申込一覧表(男子)'!R39="D1",'申込一覧表(男子)'!$D$45,IF('申込一覧表(男子)'!R39="E1",'申込一覧表(男子)'!$D$46,""))))))</f>
        <v/>
      </c>
    </row>
    <row r="32" spans="1:17" s="17" customFormat="1" x14ac:dyDescent="0.25"/>
    <row r="33" s="17" customFormat="1" x14ac:dyDescent="0.25"/>
    <row r="34" s="17" customFormat="1" x14ac:dyDescent="0.25"/>
    <row r="35" s="17" customFormat="1" x14ac:dyDescent="0.25"/>
    <row r="36" s="17" customFormat="1" x14ac:dyDescent="0.25"/>
    <row r="37" s="17" customFormat="1" x14ac:dyDescent="0.25"/>
    <row r="38" s="17" customFormat="1" x14ac:dyDescent="0.25"/>
    <row r="39" s="17" customFormat="1" x14ac:dyDescent="0.25"/>
    <row r="40" s="17" customFormat="1" x14ac:dyDescent="0.25"/>
    <row r="41" s="17" customFormat="1" x14ac:dyDescent="0.25"/>
    <row r="42" s="17" customFormat="1" x14ac:dyDescent="0.25"/>
    <row r="43" s="17" customFormat="1" x14ac:dyDescent="0.25"/>
    <row r="44" s="17" customFormat="1" x14ac:dyDescent="0.25"/>
    <row r="45" s="17" customFormat="1" x14ac:dyDescent="0.25"/>
    <row r="46" s="17" customFormat="1" x14ac:dyDescent="0.25"/>
    <row r="47" s="17" customFormat="1" x14ac:dyDescent="0.25"/>
    <row r="48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="17" customFormat="1" x14ac:dyDescent="0.25"/>
    <row r="146" s="17" customFormat="1" x14ac:dyDescent="0.25"/>
    <row r="147" s="17" customFormat="1" x14ac:dyDescent="0.25"/>
    <row r="148" s="17" customFormat="1" x14ac:dyDescent="0.25"/>
    <row r="149" s="17" customFormat="1" x14ac:dyDescent="0.25"/>
    <row r="150" s="17" customFormat="1" x14ac:dyDescent="0.25"/>
    <row r="151" s="17" customFormat="1" x14ac:dyDescent="0.25"/>
    <row r="152" s="17" customFormat="1" x14ac:dyDescent="0.25"/>
    <row r="153" s="17" customFormat="1" x14ac:dyDescent="0.25"/>
    <row r="154" s="17" customFormat="1" x14ac:dyDescent="0.25"/>
    <row r="155" s="17" customFormat="1" x14ac:dyDescent="0.25"/>
    <row r="156" s="17" customFormat="1" x14ac:dyDescent="0.25"/>
    <row r="157" s="17" customFormat="1" x14ac:dyDescent="0.25"/>
    <row r="158" s="17" customFormat="1" x14ac:dyDescent="0.25"/>
    <row r="159" s="17" customFormat="1" x14ac:dyDescent="0.25"/>
    <row r="160" s="17" customFormat="1" x14ac:dyDescent="0.25"/>
    <row r="161" s="17" customFormat="1" x14ac:dyDescent="0.25"/>
    <row r="162" s="17" customFormat="1" x14ac:dyDescent="0.25"/>
    <row r="163" s="17" customFormat="1" x14ac:dyDescent="0.25"/>
    <row r="164" s="17" customFormat="1" x14ac:dyDescent="0.25"/>
    <row r="165" s="17" customFormat="1" x14ac:dyDescent="0.25"/>
    <row r="166" s="17" customFormat="1" x14ac:dyDescent="0.25"/>
    <row r="167" s="17" customFormat="1" x14ac:dyDescent="0.25"/>
    <row r="168" s="17" customFormat="1" x14ac:dyDescent="0.25"/>
    <row r="169" s="17" customFormat="1" x14ac:dyDescent="0.25"/>
    <row r="170" s="17" customFormat="1" x14ac:dyDescent="0.25"/>
    <row r="171" s="17" customFormat="1" x14ac:dyDescent="0.25"/>
    <row r="172" s="17" customFormat="1" x14ac:dyDescent="0.25"/>
    <row r="173" s="17" customFormat="1" x14ac:dyDescent="0.25"/>
    <row r="174" s="17" customFormat="1" x14ac:dyDescent="0.25"/>
    <row r="175" s="17" customFormat="1" x14ac:dyDescent="0.25"/>
    <row r="176" s="17" customFormat="1" x14ac:dyDescent="0.25"/>
    <row r="177" s="17" customFormat="1" x14ac:dyDescent="0.25"/>
    <row r="178" s="17" customFormat="1" x14ac:dyDescent="0.25"/>
    <row r="179" s="17" customFormat="1" x14ac:dyDescent="0.25"/>
    <row r="180" s="17" customFormat="1" x14ac:dyDescent="0.25"/>
    <row r="181" s="17" customFormat="1" x14ac:dyDescent="0.25"/>
    <row r="182" s="17" customFormat="1" x14ac:dyDescent="0.25"/>
    <row r="183" s="17" customFormat="1" x14ac:dyDescent="0.25"/>
    <row r="184" s="17" customFormat="1" x14ac:dyDescent="0.25"/>
    <row r="185" s="17" customFormat="1" x14ac:dyDescent="0.25"/>
    <row r="186" s="17" customFormat="1" x14ac:dyDescent="0.25"/>
    <row r="187" s="17" customFormat="1" x14ac:dyDescent="0.25"/>
    <row r="188" s="17" customFormat="1" x14ac:dyDescent="0.25"/>
    <row r="189" s="17" customFormat="1" x14ac:dyDescent="0.25"/>
    <row r="190" s="17" customFormat="1" x14ac:dyDescent="0.25"/>
    <row r="191" s="17" customFormat="1" x14ac:dyDescent="0.25"/>
    <row r="192" s="17" customFormat="1" x14ac:dyDescent="0.25"/>
    <row r="193" s="17" customFormat="1" x14ac:dyDescent="0.25"/>
    <row r="194" s="17" customFormat="1" x14ac:dyDescent="0.25"/>
    <row r="195" s="17" customFormat="1" x14ac:dyDescent="0.25"/>
    <row r="196" s="17" customFormat="1" x14ac:dyDescent="0.25"/>
    <row r="197" s="17" customFormat="1" x14ac:dyDescent="0.25"/>
    <row r="198" s="17" customFormat="1" x14ac:dyDescent="0.25"/>
    <row r="199" s="17" customFormat="1" x14ac:dyDescent="0.25"/>
    <row r="200" s="17" customFormat="1" x14ac:dyDescent="0.25"/>
    <row r="201" s="17" customFormat="1" x14ac:dyDescent="0.25"/>
    <row r="202" s="17" customFormat="1" x14ac:dyDescent="0.25"/>
    <row r="203" s="17" customFormat="1" x14ac:dyDescent="0.25"/>
    <row r="204" s="17" customFormat="1" x14ac:dyDescent="0.25"/>
    <row r="205" s="17" customFormat="1" x14ac:dyDescent="0.25"/>
    <row r="206" s="17" customFormat="1" x14ac:dyDescent="0.25"/>
    <row r="207" s="17" customFormat="1" x14ac:dyDescent="0.25"/>
    <row r="208" s="17" customFormat="1" x14ac:dyDescent="0.25"/>
    <row r="209" s="17" customFormat="1" x14ac:dyDescent="0.25"/>
    <row r="210" s="17" customFormat="1" x14ac:dyDescent="0.25"/>
    <row r="211" s="17" customFormat="1" x14ac:dyDescent="0.25"/>
    <row r="212" s="17" customFormat="1" x14ac:dyDescent="0.25"/>
    <row r="213" s="17" customFormat="1" x14ac:dyDescent="0.25"/>
    <row r="214" s="17" customFormat="1" x14ac:dyDescent="0.25"/>
    <row r="215" s="17" customFormat="1" x14ac:dyDescent="0.25"/>
    <row r="216" s="17" customFormat="1" x14ac:dyDescent="0.25"/>
    <row r="217" s="17" customFormat="1" x14ac:dyDescent="0.25"/>
    <row r="218" s="17" customFormat="1" x14ac:dyDescent="0.25"/>
    <row r="219" s="17" customFormat="1" x14ac:dyDescent="0.25"/>
    <row r="220" s="17" customFormat="1" x14ac:dyDescent="0.25"/>
    <row r="221" s="17" customFormat="1" x14ac:dyDescent="0.25"/>
    <row r="222" s="17" customFormat="1" x14ac:dyDescent="0.25"/>
    <row r="223" s="17" customFormat="1" x14ac:dyDescent="0.25"/>
    <row r="224" s="17" customFormat="1" x14ac:dyDescent="0.25"/>
    <row r="225" s="17" customFormat="1" x14ac:dyDescent="0.25"/>
    <row r="226" s="17" customFormat="1" x14ac:dyDescent="0.25"/>
    <row r="227" s="17" customFormat="1" x14ac:dyDescent="0.25"/>
    <row r="228" s="17" customFormat="1" x14ac:dyDescent="0.25"/>
    <row r="229" s="17" customFormat="1" x14ac:dyDescent="0.25"/>
    <row r="230" s="17" customFormat="1" x14ac:dyDescent="0.25"/>
    <row r="231" s="17" customFormat="1" x14ac:dyDescent="0.25"/>
    <row r="232" s="17" customFormat="1" x14ac:dyDescent="0.25"/>
    <row r="233" s="17" customFormat="1" x14ac:dyDescent="0.25"/>
    <row r="234" s="17" customFormat="1" x14ac:dyDescent="0.25"/>
    <row r="235" s="17" customFormat="1" x14ac:dyDescent="0.25"/>
    <row r="236" s="17" customFormat="1" x14ac:dyDescent="0.25"/>
    <row r="237" s="17" customFormat="1" x14ac:dyDescent="0.25"/>
    <row r="238" s="17" customFormat="1" x14ac:dyDescent="0.25"/>
    <row r="239" s="17" customFormat="1" x14ac:dyDescent="0.25"/>
    <row r="240" s="17" customFormat="1" x14ac:dyDescent="0.25"/>
    <row r="241" s="17" customFormat="1" x14ac:dyDescent="0.25"/>
    <row r="242" s="17" customFormat="1" x14ac:dyDescent="0.25"/>
    <row r="243" s="17" customFormat="1" x14ac:dyDescent="0.25"/>
    <row r="244" s="17" customFormat="1" x14ac:dyDescent="0.25"/>
    <row r="245" s="17" customFormat="1" x14ac:dyDescent="0.25"/>
    <row r="246" s="17" customFormat="1" x14ac:dyDescent="0.25"/>
    <row r="247" s="17" customFormat="1" x14ac:dyDescent="0.25"/>
    <row r="248" s="17" customFormat="1" x14ac:dyDescent="0.25"/>
    <row r="249" s="17" customFormat="1" x14ac:dyDescent="0.25"/>
    <row r="250" s="17" customFormat="1" x14ac:dyDescent="0.25"/>
    <row r="251" s="17" customFormat="1" x14ac:dyDescent="0.25"/>
    <row r="252" s="17" customFormat="1" x14ac:dyDescent="0.25"/>
    <row r="253" s="17" customFormat="1" x14ac:dyDescent="0.25"/>
    <row r="254" s="17" customFormat="1" x14ac:dyDescent="0.25"/>
    <row r="255" s="17" customFormat="1" x14ac:dyDescent="0.25"/>
    <row r="256" s="17" customFormat="1" x14ac:dyDescent="0.25"/>
    <row r="257" s="17" customFormat="1" x14ac:dyDescent="0.25"/>
    <row r="258" s="17" customFormat="1" x14ac:dyDescent="0.25"/>
    <row r="259" s="17" customFormat="1" x14ac:dyDescent="0.25"/>
    <row r="260" s="17" customFormat="1" x14ac:dyDescent="0.25"/>
    <row r="261" s="17" customFormat="1" x14ac:dyDescent="0.25"/>
    <row r="262" s="17" customFormat="1" x14ac:dyDescent="0.25"/>
    <row r="263" s="17" customFormat="1" x14ac:dyDescent="0.25"/>
    <row r="264" s="17" customFormat="1" x14ac:dyDescent="0.25"/>
    <row r="265" s="17" customFormat="1" x14ac:dyDescent="0.25"/>
    <row r="266" s="17" customFormat="1" x14ac:dyDescent="0.25"/>
    <row r="267" s="17" customFormat="1" x14ac:dyDescent="0.25"/>
    <row r="268" s="17" customFormat="1" x14ac:dyDescent="0.25"/>
    <row r="269" s="17" customFormat="1" x14ac:dyDescent="0.25"/>
    <row r="270" s="17" customFormat="1" x14ac:dyDescent="0.25"/>
    <row r="271" s="17" customFormat="1" x14ac:dyDescent="0.25"/>
    <row r="272" s="17" customFormat="1" x14ac:dyDescent="0.25"/>
    <row r="273" s="17" customFormat="1" x14ac:dyDescent="0.25"/>
    <row r="274" s="17" customFormat="1" x14ac:dyDescent="0.25"/>
    <row r="275" s="17" customFormat="1" x14ac:dyDescent="0.25"/>
    <row r="276" s="17" customFormat="1" x14ac:dyDescent="0.25"/>
    <row r="277" s="17" customFormat="1" x14ac:dyDescent="0.25"/>
    <row r="278" s="17" customFormat="1" x14ac:dyDescent="0.25"/>
    <row r="279" s="17" customFormat="1" x14ac:dyDescent="0.25"/>
    <row r="280" s="17" customFormat="1" x14ac:dyDescent="0.25"/>
    <row r="281" s="17" customFormat="1" x14ac:dyDescent="0.25"/>
    <row r="282" s="17" customFormat="1" x14ac:dyDescent="0.25"/>
    <row r="283" s="17" customFormat="1" x14ac:dyDescent="0.25"/>
    <row r="284" s="17" customFormat="1" x14ac:dyDescent="0.25"/>
    <row r="285" s="17" customFormat="1" x14ac:dyDescent="0.25"/>
    <row r="286" s="17" customFormat="1" x14ac:dyDescent="0.25"/>
    <row r="287" s="17" customFormat="1" x14ac:dyDescent="0.25"/>
    <row r="288" s="17" customFormat="1" x14ac:dyDescent="0.25"/>
    <row r="289" s="17" customFormat="1" x14ac:dyDescent="0.25"/>
    <row r="290" s="17" customFormat="1" x14ac:dyDescent="0.25"/>
    <row r="291" s="17" customFormat="1" x14ac:dyDescent="0.25"/>
    <row r="292" s="17" customFormat="1" x14ac:dyDescent="0.25"/>
    <row r="293" s="17" customFormat="1" x14ac:dyDescent="0.25"/>
    <row r="294" s="17" customFormat="1" x14ac:dyDescent="0.25"/>
    <row r="295" s="17" customFormat="1" x14ac:dyDescent="0.25"/>
    <row r="296" s="17" customFormat="1" x14ac:dyDescent="0.25"/>
    <row r="297" s="17" customFormat="1" x14ac:dyDescent="0.25"/>
    <row r="298" s="17" customFormat="1" x14ac:dyDescent="0.25"/>
    <row r="299" s="17" customFormat="1" x14ac:dyDescent="0.25"/>
    <row r="300" s="17" customFormat="1" x14ac:dyDescent="0.25"/>
    <row r="301" s="17" customFormat="1" x14ac:dyDescent="0.25"/>
    <row r="302" s="17" customFormat="1" x14ac:dyDescent="0.25"/>
    <row r="303" s="17" customFormat="1" x14ac:dyDescent="0.25"/>
    <row r="304" s="17" customFormat="1" x14ac:dyDescent="0.25"/>
    <row r="305" s="17" customFormat="1" x14ac:dyDescent="0.25"/>
    <row r="306" s="17" customFormat="1" x14ac:dyDescent="0.25"/>
    <row r="307" s="17" customFormat="1" x14ac:dyDescent="0.25"/>
    <row r="308" s="17" customFormat="1" x14ac:dyDescent="0.25"/>
    <row r="309" s="17" customFormat="1" x14ac:dyDescent="0.25"/>
    <row r="310" s="17" customFormat="1" x14ac:dyDescent="0.25"/>
    <row r="311" s="17" customFormat="1" x14ac:dyDescent="0.25"/>
    <row r="312" s="17" customFormat="1" x14ac:dyDescent="0.25"/>
    <row r="313" s="17" customFormat="1" x14ac:dyDescent="0.25"/>
    <row r="314" s="17" customFormat="1" x14ac:dyDescent="0.25"/>
    <row r="315" s="17" customFormat="1" x14ac:dyDescent="0.25"/>
    <row r="316" s="17" customFormat="1" x14ac:dyDescent="0.25"/>
    <row r="317" s="17" customFormat="1" x14ac:dyDescent="0.25"/>
    <row r="318" s="17" customFormat="1" x14ac:dyDescent="0.25"/>
    <row r="319" s="17" customFormat="1" x14ac:dyDescent="0.25"/>
    <row r="320" s="17" customFormat="1" x14ac:dyDescent="0.25"/>
    <row r="321" s="17" customFormat="1" x14ac:dyDescent="0.25"/>
    <row r="322" s="17" customFormat="1" x14ac:dyDescent="0.25"/>
    <row r="323" s="17" customFormat="1" x14ac:dyDescent="0.25"/>
    <row r="324" s="17" customFormat="1" x14ac:dyDescent="0.25"/>
    <row r="325" s="17" customFormat="1" x14ac:dyDescent="0.25"/>
    <row r="326" s="17" customFormat="1" x14ac:dyDescent="0.25"/>
    <row r="327" s="17" customFormat="1" x14ac:dyDescent="0.25"/>
    <row r="328" s="17" customFormat="1" x14ac:dyDescent="0.25"/>
    <row r="329" s="17" customFormat="1" x14ac:dyDescent="0.25"/>
    <row r="330" s="17" customFormat="1" x14ac:dyDescent="0.25"/>
    <row r="331" s="17" customFormat="1" x14ac:dyDescent="0.25"/>
    <row r="332" s="17" customFormat="1" x14ac:dyDescent="0.25"/>
    <row r="333" s="17" customFormat="1" x14ac:dyDescent="0.25"/>
    <row r="334" s="17" customFormat="1" x14ac:dyDescent="0.25"/>
    <row r="335" s="17" customFormat="1" x14ac:dyDescent="0.25"/>
    <row r="336" s="17" customFormat="1" x14ac:dyDescent="0.25"/>
    <row r="337" s="17" customFormat="1" x14ac:dyDescent="0.25"/>
    <row r="338" s="17" customFormat="1" x14ac:dyDescent="0.25"/>
    <row r="339" s="17" customFormat="1" x14ac:dyDescent="0.25"/>
    <row r="340" s="17" customFormat="1" x14ac:dyDescent="0.25"/>
    <row r="341" s="17" customFormat="1" x14ac:dyDescent="0.25"/>
    <row r="342" s="17" customFormat="1" x14ac:dyDescent="0.25"/>
    <row r="343" s="17" customFormat="1" x14ac:dyDescent="0.25"/>
    <row r="344" s="17" customFormat="1" x14ac:dyDescent="0.25"/>
    <row r="345" s="17" customFormat="1" x14ac:dyDescent="0.25"/>
    <row r="346" s="17" customFormat="1" x14ac:dyDescent="0.25"/>
    <row r="347" s="17" customFormat="1" x14ac:dyDescent="0.25"/>
    <row r="348" s="17" customFormat="1" x14ac:dyDescent="0.25"/>
    <row r="349" s="17" customFormat="1" x14ac:dyDescent="0.25"/>
    <row r="350" s="17" customFormat="1" x14ac:dyDescent="0.25"/>
    <row r="351" s="17" customFormat="1" x14ac:dyDescent="0.25"/>
    <row r="352" s="17" customFormat="1" x14ac:dyDescent="0.25"/>
    <row r="353" s="17" customFormat="1" x14ac:dyDescent="0.25"/>
    <row r="354" s="17" customFormat="1" x14ac:dyDescent="0.25"/>
    <row r="355" s="17" customFormat="1" x14ac:dyDescent="0.25"/>
    <row r="356" s="17" customFormat="1" x14ac:dyDescent="0.25"/>
    <row r="357" s="17" customFormat="1" x14ac:dyDescent="0.25"/>
    <row r="358" s="17" customFormat="1" x14ac:dyDescent="0.25"/>
    <row r="359" s="17" customFormat="1" x14ac:dyDescent="0.25"/>
    <row r="360" s="17" customFormat="1" x14ac:dyDescent="0.25"/>
    <row r="361" s="17" customFormat="1" x14ac:dyDescent="0.25"/>
    <row r="362" s="17" customFormat="1" x14ac:dyDescent="0.25"/>
    <row r="363" s="17" customFormat="1" x14ac:dyDescent="0.25"/>
    <row r="364" s="17" customFormat="1" x14ac:dyDescent="0.25"/>
    <row r="365" s="17" customFormat="1" x14ac:dyDescent="0.25"/>
    <row r="366" s="17" customFormat="1" x14ac:dyDescent="0.25"/>
    <row r="367" s="17" customFormat="1" x14ac:dyDescent="0.25"/>
    <row r="368" s="17" customFormat="1" x14ac:dyDescent="0.25"/>
    <row r="369" s="17" customFormat="1" x14ac:dyDescent="0.25"/>
    <row r="370" s="17" customFormat="1" x14ac:dyDescent="0.25"/>
    <row r="371" s="17" customFormat="1" x14ac:dyDescent="0.25"/>
    <row r="372" s="17" customFormat="1" x14ac:dyDescent="0.25"/>
    <row r="373" s="17" customFormat="1" x14ac:dyDescent="0.25"/>
    <row r="374" s="17" customFormat="1" x14ac:dyDescent="0.25"/>
    <row r="375" s="17" customFormat="1" x14ac:dyDescent="0.25"/>
    <row r="376" s="17" customFormat="1" x14ac:dyDescent="0.25"/>
    <row r="377" s="17" customFormat="1" x14ac:dyDescent="0.25"/>
    <row r="378" s="17" customFormat="1" x14ac:dyDescent="0.25"/>
    <row r="379" s="17" customFormat="1" x14ac:dyDescent="0.25"/>
    <row r="380" s="17" customFormat="1" x14ac:dyDescent="0.25"/>
    <row r="381" s="17" customFormat="1" x14ac:dyDescent="0.25"/>
    <row r="382" s="17" customFormat="1" x14ac:dyDescent="0.25"/>
    <row r="383" s="17" customFormat="1" x14ac:dyDescent="0.25"/>
    <row r="384" s="17" customFormat="1" x14ac:dyDescent="0.25"/>
    <row r="385" s="17" customFormat="1" x14ac:dyDescent="0.25"/>
    <row r="386" s="17" customFormat="1" x14ac:dyDescent="0.25"/>
    <row r="387" s="17" customFormat="1" x14ac:dyDescent="0.25"/>
    <row r="388" s="17" customFormat="1" x14ac:dyDescent="0.25"/>
    <row r="389" s="17" customFormat="1" x14ac:dyDescent="0.25"/>
    <row r="390" s="17" customFormat="1" x14ac:dyDescent="0.25"/>
    <row r="391" s="17" customFormat="1" x14ac:dyDescent="0.25"/>
    <row r="392" s="17" customFormat="1" x14ac:dyDescent="0.25"/>
    <row r="393" s="17" customFormat="1" x14ac:dyDescent="0.25"/>
    <row r="394" s="17" customFormat="1" x14ac:dyDescent="0.25"/>
    <row r="395" s="17" customFormat="1" x14ac:dyDescent="0.25"/>
    <row r="396" s="17" customFormat="1" x14ac:dyDescent="0.25"/>
    <row r="397" s="17" customFormat="1" x14ac:dyDescent="0.25"/>
    <row r="398" s="17" customFormat="1" x14ac:dyDescent="0.25"/>
    <row r="399" s="17" customFormat="1" x14ac:dyDescent="0.25"/>
    <row r="400" s="17" customFormat="1" x14ac:dyDescent="0.25"/>
    <row r="401" s="17" customFormat="1" x14ac:dyDescent="0.25"/>
    <row r="402" s="17" customFormat="1" x14ac:dyDescent="0.25"/>
    <row r="403" s="17" customFormat="1" x14ac:dyDescent="0.25"/>
    <row r="404" s="17" customFormat="1" x14ac:dyDescent="0.25"/>
    <row r="405" s="17" customFormat="1" x14ac:dyDescent="0.25"/>
    <row r="406" s="17" customFormat="1" x14ac:dyDescent="0.25"/>
    <row r="407" s="17" customFormat="1" x14ac:dyDescent="0.25"/>
    <row r="408" s="17" customFormat="1" x14ac:dyDescent="0.25"/>
    <row r="409" s="17" customFormat="1" x14ac:dyDescent="0.25"/>
    <row r="410" s="17" customFormat="1" x14ac:dyDescent="0.25"/>
    <row r="411" s="17" customFormat="1" x14ac:dyDescent="0.25"/>
    <row r="412" s="17" customFormat="1" x14ac:dyDescent="0.25"/>
    <row r="413" s="17" customFormat="1" x14ac:dyDescent="0.25"/>
    <row r="414" s="17" customFormat="1" x14ac:dyDescent="0.25"/>
    <row r="415" s="17" customFormat="1" x14ac:dyDescent="0.25"/>
    <row r="416" s="17" customFormat="1" x14ac:dyDescent="0.25"/>
    <row r="417" s="17" customFormat="1" x14ac:dyDescent="0.25"/>
    <row r="418" s="17" customFormat="1" x14ac:dyDescent="0.25"/>
    <row r="419" s="17" customFormat="1" x14ac:dyDescent="0.25"/>
    <row r="420" s="17" customFormat="1" x14ac:dyDescent="0.25"/>
    <row r="421" s="17" customFormat="1" x14ac:dyDescent="0.25"/>
    <row r="422" s="17" customFormat="1" x14ac:dyDescent="0.25"/>
    <row r="423" s="17" customFormat="1" x14ac:dyDescent="0.25"/>
    <row r="424" s="17" customFormat="1" x14ac:dyDescent="0.25"/>
    <row r="425" s="17" customFormat="1" x14ac:dyDescent="0.25"/>
    <row r="426" s="17" customFormat="1" x14ac:dyDescent="0.25"/>
    <row r="427" s="17" customFormat="1" x14ac:dyDescent="0.25"/>
    <row r="428" s="17" customFormat="1" x14ac:dyDescent="0.25"/>
    <row r="429" s="17" customFormat="1" x14ac:dyDescent="0.25"/>
    <row r="430" s="17" customFormat="1" x14ac:dyDescent="0.25"/>
    <row r="431" s="17" customFormat="1" x14ac:dyDescent="0.25"/>
    <row r="432" s="17" customFormat="1" x14ac:dyDescent="0.25"/>
    <row r="433" s="17" customFormat="1" x14ac:dyDescent="0.25"/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3"/>
  <sheetViews>
    <sheetView showZeros="0" workbookViewId="0">
      <selection activeCell="E4" sqref="E4"/>
    </sheetView>
  </sheetViews>
  <sheetFormatPr defaultRowHeight="12.75" x14ac:dyDescent="0.25"/>
  <cols>
    <col min="1" max="1" width="7.796875" bestFit="1" customWidth="1"/>
    <col min="2" max="2" width="11.6640625" customWidth="1"/>
    <col min="3" max="3" width="13.86328125" customWidth="1"/>
    <col min="4" max="4" width="5.1328125" bestFit="1" customWidth="1"/>
    <col min="5" max="5" width="11.86328125" bestFit="1" customWidth="1"/>
    <col min="6" max="6" width="4.86328125" bestFit="1" customWidth="1"/>
    <col min="7" max="7" width="13.73046875" style="15" bestFit="1" customWidth="1"/>
    <col min="8" max="8" width="12.33203125" bestFit="1" customWidth="1"/>
    <col min="9" max="9" width="8.265625" customWidth="1"/>
    <col min="10" max="10" width="12.33203125" customWidth="1"/>
    <col min="11" max="11" width="7.1328125" customWidth="1"/>
    <col min="12" max="12" width="7" style="15" customWidth="1"/>
    <col min="13" max="13" width="11.86328125" style="17" customWidth="1"/>
    <col min="14" max="14" width="9.1328125" style="16" customWidth="1"/>
    <col min="16" max="16" width="12.1328125" bestFit="1" customWidth="1"/>
  </cols>
  <sheetData>
    <row r="1" spans="1:17" x14ac:dyDescent="0.25">
      <c r="A1" t="s">
        <v>13</v>
      </c>
      <c r="B1" t="s">
        <v>2</v>
      </c>
      <c r="C1" t="s">
        <v>25</v>
      </c>
      <c r="D1" t="s">
        <v>3</v>
      </c>
      <c r="E1" t="s">
        <v>14</v>
      </c>
      <c r="F1" t="s">
        <v>0</v>
      </c>
      <c r="G1" s="15" t="s">
        <v>64</v>
      </c>
      <c r="H1" s="15" t="s">
        <v>85</v>
      </c>
      <c r="I1" s="16" t="s">
        <v>87</v>
      </c>
      <c r="J1" s="15" t="s">
        <v>86</v>
      </c>
      <c r="K1" s="16" t="s">
        <v>87</v>
      </c>
      <c r="L1" s="15" t="s">
        <v>36</v>
      </c>
      <c r="N1" s="16" t="s">
        <v>87</v>
      </c>
      <c r="O1" t="s">
        <v>37</v>
      </c>
      <c r="Q1" s="16" t="s">
        <v>87</v>
      </c>
    </row>
    <row r="2" spans="1:17" x14ac:dyDescent="0.25">
      <c r="A2">
        <f>'申込一覧表(女子)'!B10</f>
        <v>0</v>
      </c>
      <c r="B2">
        <f>'申込一覧表(女子)'!C10</f>
        <v>0</v>
      </c>
      <c r="C2">
        <f>'申込一覧表(女子)'!D10</f>
        <v>0</v>
      </c>
      <c r="D2" t="str">
        <f>IF(B2=0,"","20"&amp;'申込一覧表(女子)'!E10)</f>
        <v/>
      </c>
      <c r="E2" t="str">
        <f>IF('申込一覧表(女子)'!C10=0,"",'申込一覧表(女子)'!$D$3)</f>
        <v/>
      </c>
      <c r="F2">
        <f>'申込一覧表(女子)'!F10</f>
        <v>0</v>
      </c>
      <c r="G2" s="15" t="str">
        <f>IF('申込一覧表(女子)'!$G10="","",'申込一覧表(女子)'!$D$3&amp;'申込一覧表(女子)'!$G10)</f>
        <v/>
      </c>
      <c r="H2" s="15" t="str">
        <f>IF('申込一覧表(女子)'!$I10="","",'申込一覧表(女子)'!$I10)</f>
        <v/>
      </c>
      <c r="I2" s="16">
        <f>IF(H2=0,"",'申込一覧表(女子)'!$J10)</f>
        <v>0</v>
      </c>
      <c r="J2" s="15" t="str">
        <f>IF('申込一覧表(女子)'!$K10="","",'申込一覧表(女子)'!$K10)</f>
        <v/>
      </c>
      <c r="K2" s="16">
        <f>IF(J2=0,"",'申込一覧表(女子)'!$L10)</f>
        <v>0</v>
      </c>
      <c r="L2" s="15" t="str">
        <f t="shared" ref="L2:L31" si="0">IF(M2="","",A2)</f>
        <v/>
      </c>
      <c r="M2" s="23" t="str">
        <f>IF('申込一覧表(女子)'!M10="","",'申込一覧表(女子)'!$D$3&amp;'申込一覧表(女子)'!M10)</f>
        <v/>
      </c>
      <c r="N2" s="16" t="str">
        <f>IF('申込一覧表(女子)'!Q10="","",IF('申込一覧表(女子)'!Q10="A1",'申込一覧表(女子)'!$C$42,IF('申込一覧表(女子)'!Q10="B1",'申込一覧表(女子)'!$C$43,IF('申込一覧表(女子)'!Q10="C1",'申込一覧表(女子)'!$C$44,IF('申込一覧表(女子)'!Q10="D1",'申込一覧表(女子)'!$C$45,IF('申込一覧表(女子)'!Q10="E1",'申込一覧表(女子)'!$C$46,""))))))</f>
        <v/>
      </c>
      <c r="O2" s="15" t="str">
        <f t="shared" ref="O2:O31" si="1">IF(P2="","",A2)</f>
        <v/>
      </c>
      <c r="P2" s="23" t="str">
        <f>IF('申込一覧表(女子)'!N10="","",'申込一覧表(女子)'!$D$3&amp;'申込一覧表(女子)'!N10)</f>
        <v/>
      </c>
      <c r="Q2" s="16" t="str">
        <f>IF('申込一覧表(女子)'!R10="","",IF('申込一覧表(女子)'!R10="A1",'申込一覧表(女子)'!$D$42,IF('申込一覧表(女子)'!R10="B1",'申込一覧表(女子)'!$D$43,IF('申込一覧表(女子)'!R10="C1",'申込一覧表(女子)'!$D$44,IF('申込一覧表(女子)'!R10="D1",'申込一覧表(女子)'!$D$45,IF('申込一覧表(女子)'!R10="E1",'申込一覧表(女子)'!$D$46,""))))))</f>
        <v/>
      </c>
    </row>
    <row r="3" spans="1:17" x14ac:dyDescent="0.25">
      <c r="A3">
        <f>'申込一覧表(女子)'!B11</f>
        <v>0</v>
      </c>
      <c r="B3">
        <f>'申込一覧表(女子)'!C11</f>
        <v>0</v>
      </c>
      <c r="C3">
        <f>'申込一覧表(女子)'!D11</f>
        <v>0</v>
      </c>
      <c r="D3" t="str">
        <f>IF(B3=0,"","20"&amp;'申込一覧表(女子)'!E11)</f>
        <v/>
      </c>
      <c r="E3" t="str">
        <f>IF('申込一覧表(女子)'!C11=0,"",'申込一覧表(女子)'!$D$3)</f>
        <v/>
      </c>
      <c r="F3">
        <f>'申込一覧表(女子)'!F11</f>
        <v>0</v>
      </c>
      <c r="G3" s="15" t="str">
        <f>IF('申込一覧表(女子)'!$G11="","",'申込一覧表(女子)'!$D$3&amp;'申込一覧表(女子)'!$G11)</f>
        <v/>
      </c>
      <c r="H3" s="15" t="str">
        <f>IF('申込一覧表(女子)'!$I11="","",'申込一覧表(女子)'!$I11)</f>
        <v/>
      </c>
      <c r="I3" s="16">
        <f>IF(H3=0,"",'申込一覧表(女子)'!$J11)</f>
        <v>0</v>
      </c>
      <c r="J3" s="15" t="str">
        <f>IF('申込一覧表(女子)'!$K11="","",'申込一覧表(女子)'!$K11)</f>
        <v/>
      </c>
      <c r="K3" s="16">
        <f>IF(J3=0,"",'申込一覧表(女子)'!$L11)</f>
        <v>0</v>
      </c>
      <c r="L3" s="15" t="str">
        <f t="shared" si="0"/>
        <v/>
      </c>
      <c r="M3" s="23" t="str">
        <f>IF('申込一覧表(女子)'!M11="","",'申込一覧表(女子)'!$D$3&amp;'申込一覧表(女子)'!M11)</f>
        <v/>
      </c>
      <c r="N3" s="16" t="str">
        <f>IF('申込一覧表(女子)'!Q11="","",IF('申込一覧表(女子)'!Q11="A1",'申込一覧表(女子)'!$C$42,IF('申込一覧表(女子)'!Q11="B1",'申込一覧表(女子)'!$C$43,IF('申込一覧表(女子)'!Q11="C1",'申込一覧表(女子)'!$C$44,IF('申込一覧表(女子)'!Q11="D1",'申込一覧表(女子)'!$C$45,IF('申込一覧表(女子)'!Q11="E1",'申込一覧表(女子)'!$C$46,""))))))</f>
        <v/>
      </c>
      <c r="O3" s="15" t="str">
        <f t="shared" si="1"/>
        <v/>
      </c>
      <c r="P3" s="23" t="str">
        <f>IF('申込一覧表(女子)'!N11="","",'申込一覧表(女子)'!$D$3&amp;'申込一覧表(女子)'!N11)</f>
        <v/>
      </c>
      <c r="Q3" s="16" t="str">
        <f>IF('申込一覧表(女子)'!R11="","",IF('申込一覧表(女子)'!R11="A1",'申込一覧表(女子)'!$D$42,IF('申込一覧表(女子)'!R11="B1",'申込一覧表(女子)'!$D$43,IF('申込一覧表(女子)'!R11="C1",'申込一覧表(女子)'!$D$44,IF('申込一覧表(女子)'!R11="D1",'申込一覧表(女子)'!$D$45,IF('申込一覧表(女子)'!R11="E1",'申込一覧表(女子)'!$D$46,""))))))</f>
        <v/>
      </c>
    </row>
    <row r="4" spans="1:17" x14ac:dyDescent="0.25">
      <c r="A4">
        <f>'申込一覧表(女子)'!B12</f>
        <v>0</v>
      </c>
      <c r="B4">
        <f>'申込一覧表(女子)'!C12</f>
        <v>0</v>
      </c>
      <c r="C4">
        <f>'申込一覧表(女子)'!D12</f>
        <v>0</v>
      </c>
      <c r="D4" t="str">
        <f>IF(B4=0,"","20"&amp;'申込一覧表(女子)'!E12)</f>
        <v/>
      </c>
      <c r="E4" t="str">
        <f>IF('申込一覧表(女子)'!C12=0,"",'申込一覧表(女子)'!$D$3)</f>
        <v/>
      </c>
      <c r="F4">
        <f>'申込一覧表(女子)'!F12</f>
        <v>0</v>
      </c>
      <c r="G4" s="15" t="str">
        <f>IF('申込一覧表(女子)'!$G12="","",'申込一覧表(女子)'!$D$3&amp;'申込一覧表(女子)'!$G12)</f>
        <v/>
      </c>
      <c r="H4" s="15" t="str">
        <f>IF('申込一覧表(女子)'!$I12="","",'申込一覧表(女子)'!$I12)</f>
        <v/>
      </c>
      <c r="I4" s="16">
        <f>IF(H4=0,"",'申込一覧表(女子)'!$J12)</f>
        <v>0</v>
      </c>
      <c r="J4" s="15" t="str">
        <f>IF('申込一覧表(女子)'!$K12="","",'申込一覧表(女子)'!$K12)</f>
        <v/>
      </c>
      <c r="K4" s="16">
        <f>IF(J4=0,"",'申込一覧表(女子)'!$L12)</f>
        <v>0</v>
      </c>
      <c r="L4" s="15" t="str">
        <f t="shared" si="0"/>
        <v/>
      </c>
      <c r="M4" s="23" t="str">
        <f>IF('申込一覧表(女子)'!M12="","",'申込一覧表(女子)'!$D$3&amp;'申込一覧表(女子)'!M12)</f>
        <v/>
      </c>
      <c r="N4" s="16" t="str">
        <f>IF('申込一覧表(女子)'!Q12="","",IF('申込一覧表(女子)'!Q12="A1",'申込一覧表(女子)'!$C$42,IF('申込一覧表(女子)'!Q12="B1",'申込一覧表(女子)'!$C$43,IF('申込一覧表(女子)'!Q12="C1",'申込一覧表(女子)'!$C$44,IF('申込一覧表(女子)'!Q12="D1",'申込一覧表(女子)'!$C$45,IF('申込一覧表(女子)'!Q12="E1",'申込一覧表(女子)'!$C$46,""))))))</f>
        <v/>
      </c>
      <c r="O4" s="15" t="str">
        <f t="shared" si="1"/>
        <v/>
      </c>
      <c r="P4" s="23" t="str">
        <f>IF('申込一覧表(女子)'!N12="","",'申込一覧表(女子)'!$D$3&amp;'申込一覧表(女子)'!N12)</f>
        <v/>
      </c>
      <c r="Q4" s="16" t="str">
        <f>IF('申込一覧表(女子)'!R12="","",IF('申込一覧表(女子)'!R12="A1",'申込一覧表(女子)'!$D$42,IF('申込一覧表(女子)'!R12="B1",'申込一覧表(女子)'!$D$43,IF('申込一覧表(女子)'!R12="C1",'申込一覧表(女子)'!$D$44,IF('申込一覧表(女子)'!R12="D1",'申込一覧表(女子)'!$D$45,IF('申込一覧表(女子)'!R12="E1",'申込一覧表(女子)'!$D$46,""))))))</f>
        <v/>
      </c>
    </row>
    <row r="5" spans="1:17" x14ac:dyDescent="0.25">
      <c r="A5">
        <f>'申込一覧表(女子)'!B13</f>
        <v>0</v>
      </c>
      <c r="B5">
        <f>'申込一覧表(女子)'!C13</f>
        <v>0</v>
      </c>
      <c r="C5">
        <f>'申込一覧表(女子)'!D13</f>
        <v>0</v>
      </c>
      <c r="D5" t="str">
        <f>IF(B5=0,"","20"&amp;'申込一覧表(女子)'!E13)</f>
        <v/>
      </c>
      <c r="E5" t="str">
        <f>IF('申込一覧表(女子)'!C13=0,"",'申込一覧表(女子)'!$D$3)</f>
        <v/>
      </c>
      <c r="F5">
        <f>'申込一覧表(女子)'!F13</f>
        <v>0</v>
      </c>
      <c r="G5" s="15" t="str">
        <f>IF('申込一覧表(女子)'!$G13="","",'申込一覧表(女子)'!$D$3&amp;'申込一覧表(女子)'!$G13)</f>
        <v/>
      </c>
      <c r="H5" s="15" t="str">
        <f>IF('申込一覧表(女子)'!$I13="","",'申込一覧表(女子)'!$I13)</f>
        <v/>
      </c>
      <c r="I5" s="16">
        <f>IF(H5=0,"",'申込一覧表(女子)'!$J13)</f>
        <v>0</v>
      </c>
      <c r="J5" s="15" t="str">
        <f>IF('申込一覧表(女子)'!$K13="","",'申込一覧表(女子)'!$K13)</f>
        <v/>
      </c>
      <c r="K5" s="16">
        <f>IF(J5=0,"",'申込一覧表(女子)'!$L13)</f>
        <v>0</v>
      </c>
      <c r="L5" s="15" t="str">
        <f t="shared" si="0"/>
        <v/>
      </c>
      <c r="M5" s="23" t="str">
        <f>IF('申込一覧表(女子)'!M13="","",'申込一覧表(女子)'!$D$3&amp;'申込一覧表(女子)'!M13)</f>
        <v/>
      </c>
      <c r="N5" s="16" t="str">
        <f>IF('申込一覧表(女子)'!Q13="","",IF('申込一覧表(女子)'!Q13="A1",'申込一覧表(女子)'!$C$42,IF('申込一覧表(女子)'!Q13="B1",'申込一覧表(女子)'!$C$43,IF('申込一覧表(女子)'!Q13="C1",'申込一覧表(女子)'!$C$44,IF('申込一覧表(女子)'!Q13="D1",'申込一覧表(女子)'!$C$45,IF('申込一覧表(女子)'!Q13="E1",'申込一覧表(女子)'!$C$46,""))))))</f>
        <v/>
      </c>
      <c r="O5" s="15" t="str">
        <f t="shared" si="1"/>
        <v/>
      </c>
      <c r="P5" s="23" t="str">
        <f>IF('申込一覧表(女子)'!N13="","",'申込一覧表(女子)'!$D$3&amp;'申込一覧表(女子)'!N13)</f>
        <v/>
      </c>
      <c r="Q5" s="16" t="str">
        <f>IF('申込一覧表(女子)'!R13="","",IF('申込一覧表(女子)'!R13="A1",'申込一覧表(女子)'!$D$42,IF('申込一覧表(女子)'!R13="B1",'申込一覧表(女子)'!$D$43,IF('申込一覧表(女子)'!R13="C1",'申込一覧表(女子)'!$D$44,IF('申込一覧表(女子)'!R13="D1",'申込一覧表(女子)'!$D$45,IF('申込一覧表(女子)'!R13="E1",'申込一覧表(女子)'!$D$46,""))))))</f>
        <v/>
      </c>
    </row>
    <row r="6" spans="1:17" x14ac:dyDescent="0.25">
      <c r="A6">
        <f>'申込一覧表(女子)'!B14</f>
        <v>0</v>
      </c>
      <c r="B6">
        <f>'申込一覧表(女子)'!C14</f>
        <v>0</v>
      </c>
      <c r="C6">
        <f>'申込一覧表(女子)'!D14</f>
        <v>0</v>
      </c>
      <c r="D6" t="str">
        <f>IF(B6=0,"","20"&amp;'申込一覧表(女子)'!E14)</f>
        <v/>
      </c>
      <c r="E6" t="str">
        <f>IF('申込一覧表(女子)'!C14=0,"",'申込一覧表(女子)'!$D$3)</f>
        <v/>
      </c>
      <c r="F6">
        <f>'申込一覧表(女子)'!F14</f>
        <v>0</v>
      </c>
      <c r="G6" s="15" t="str">
        <f>IF('申込一覧表(女子)'!$G14="","",'申込一覧表(女子)'!$D$3&amp;'申込一覧表(女子)'!$G14)</f>
        <v/>
      </c>
      <c r="H6" s="15" t="str">
        <f>IF('申込一覧表(女子)'!$I14="","",'申込一覧表(女子)'!$I14)</f>
        <v/>
      </c>
      <c r="I6" s="16">
        <f>IF(H6=0,"",'申込一覧表(女子)'!$J14)</f>
        <v>0</v>
      </c>
      <c r="J6" s="15" t="str">
        <f>IF('申込一覧表(女子)'!$K14="","",'申込一覧表(女子)'!$K14)</f>
        <v/>
      </c>
      <c r="K6" s="16">
        <f>IF(J6=0,"",'申込一覧表(女子)'!$L14)</f>
        <v>0</v>
      </c>
      <c r="L6" s="15" t="str">
        <f t="shared" si="0"/>
        <v/>
      </c>
      <c r="M6" s="23" t="str">
        <f>IF('申込一覧表(女子)'!M14="","",'申込一覧表(女子)'!$D$3&amp;'申込一覧表(女子)'!M14)</f>
        <v/>
      </c>
      <c r="N6" s="16" t="str">
        <f>IF('申込一覧表(女子)'!Q14="","",IF('申込一覧表(女子)'!Q14="A1",'申込一覧表(女子)'!$C$42,IF('申込一覧表(女子)'!Q14="B1",'申込一覧表(女子)'!$C$43,IF('申込一覧表(女子)'!Q14="C1",'申込一覧表(女子)'!$C$44,IF('申込一覧表(女子)'!Q14="D1",'申込一覧表(女子)'!$C$45,IF('申込一覧表(女子)'!Q14="E1",'申込一覧表(女子)'!$C$46,""))))))</f>
        <v/>
      </c>
      <c r="O6" s="15" t="str">
        <f t="shared" si="1"/>
        <v/>
      </c>
      <c r="P6" s="23" t="str">
        <f>IF('申込一覧表(女子)'!N14="","",'申込一覧表(女子)'!$D$3&amp;'申込一覧表(女子)'!N14)</f>
        <v/>
      </c>
      <c r="Q6" s="16" t="str">
        <f>IF('申込一覧表(女子)'!R14="","",IF('申込一覧表(女子)'!R14="A1",'申込一覧表(女子)'!$D$42,IF('申込一覧表(女子)'!R14="B1",'申込一覧表(女子)'!$D$43,IF('申込一覧表(女子)'!R14="C1",'申込一覧表(女子)'!$D$44,IF('申込一覧表(女子)'!R14="D1",'申込一覧表(女子)'!$D$45,IF('申込一覧表(女子)'!R14="E1",'申込一覧表(女子)'!$D$46,""))))))</f>
        <v/>
      </c>
    </row>
    <row r="7" spans="1:17" x14ac:dyDescent="0.25">
      <c r="A7">
        <f>'申込一覧表(女子)'!B15</f>
        <v>0</v>
      </c>
      <c r="B7">
        <f>'申込一覧表(女子)'!C15</f>
        <v>0</v>
      </c>
      <c r="C7">
        <f>'申込一覧表(女子)'!D15</f>
        <v>0</v>
      </c>
      <c r="D7" t="str">
        <f>IF(B7=0,"","20"&amp;'申込一覧表(女子)'!E15)</f>
        <v/>
      </c>
      <c r="E7" t="str">
        <f>IF('申込一覧表(女子)'!C15=0,"",'申込一覧表(女子)'!$D$3)</f>
        <v/>
      </c>
      <c r="F7">
        <f>'申込一覧表(女子)'!F15</f>
        <v>0</v>
      </c>
      <c r="G7" s="15" t="str">
        <f>IF('申込一覧表(女子)'!$G15="","",'申込一覧表(女子)'!$D$3&amp;'申込一覧表(女子)'!$G15)</f>
        <v/>
      </c>
      <c r="H7" s="15" t="str">
        <f>IF('申込一覧表(女子)'!$I15="","",'申込一覧表(女子)'!$I15)</f>
        <v/>
      </c>
      <c r="I7" s="16">
        <f>IF(H7=0,"",'申込一覧表(女子)'!$J15)</f>
        <v>0</v>
      </c>
      <c r="J7" s="15" t="str">
        <f>IF('申込一覧表(女子)'!$K15="","",'申込一覧表(女子)'!$K15)</f>
        <v/>
      </c>
      <c r="K7" s="16">
        <f>IF(J7=0,"",'申込一覧表(女子)'!$L15)</f>
        <v>0</v>
      </c>
      <c r="L7" s="15" t="str">
        <f t="shared" si="0"/>
        <v/>
      </c>
      <c r="M7" s="23" t="str">
        <f>IF('申込一覧表(女子)'!M15="","",'申込一覧表(女子)'!$D$3&amp;'申込一覧表(女子)'!M15)</f>
        <v/>
      </c>
      <c r="N7" s="16" t="str">
        <f>IF('申込一覧表(女子)'!Q15="","",IF('申込一覧表(女子)'!Q15="A1",'申込一覧表(女子)'!$C$42,IF('申込一覧表(女子)'!Q15="B1",'申込一覧表(女子)'!$C$43,IF('申込一覧表(女子)'!Q15="C1",'申込一覧表(女子)'!$C$44,IF('申込一覧表(女子)'!Q15="D1",'申込一覧表(女子)'!$C$45,IF('申込一覧表(女子)'!Q15="E1",'申込一覧表(女子)'!$C$46,""))))))</f>
        <v/>
      </c>
      <c r="O7" s="15" t="str">
        <f t="shared" si="1"/>
        <v/>
      </c>
      <c r="P7" s="23" t="str">
        <f>IF('申込一覧表(女子)'!N15="","",'申込一覧表(女子)'!$D$3&amp;'申込一覧表(女子)'!N15)</f>
        <v/>
      </c>
      <c r="Q7" s="16" t="str">
        <f>IF('申込一覧表(女子)'!R15="","",IF('申込一覧表(女子)'!R15="A1",'申込一覧表(女子)'!$D$42,IF('申込一覧表(女子)'!R15="B1",'申込一覧表(女子)'!$D$43,IF('申込一覧表(女子)'!R15="C1",'申込一覧表(女子)'!$D$44,IF('申込一覧表(女子)'!R15="D1",'申込一覧表(女子)'!$D$45,IF('申込一覧表(女子)'!R15="E1",'申込一覧表(女子)'!$D$46,""))))))</f>
        <v/>
      </c>
    </row>
    <row r="8" spans="1:17" x14ac:dyDescent="0.25">
      <c r="A8">
        <f>'申込一覧表(女子)'!B16</f>
        <v>0</v>
      </c>
      <c r="B8">
        <f>'申込一覧表(女子)'!C16</f>
        <v>0</v>
      </c>
      <c r="C8">
        <f>'申込一覧表(女子)'!D16</f>
        <v>0</v>
      </c>
      <c r="D8" t="str">
        <f>IF(B8=0,"","20"&amp;'申込一覧表(女子)'!E16)</f>
        <v/>
      </c>
      <c r="E8" t="str">
        <f>IF('申込一覧表(女子)'!C16=0,"",'申込一覧表(女子)'!$D$3)</f>
        <v/>
      </c>
      <c r="F8">
        <f>'申込一覧表(女子)'!F16</f>
        <v>0</v>
      </c>
      <c r="G8" s="15" t="str">
        <f>IF('申込一覧表(女子)'!$G16="","",'申込一覧表(女子)'!$D$3&amp;'申込一覧表(女子)'!$G16)</f>
        <v/>
      </c>
      <c r="H8" s="15" t="str">
        <f>IF('申込一覧表(女子)'!$I16="","",'申込一覧表(女子)'!$I16)</f>
        <v/>
      </c>
      <c r="I8" s="16">
        <f>IF(H8=0,"",'申込一覧表(女子)'!$J16)</f>
        <v>0</v>
      </c>
      <c r="J8" s="15" t="str">
        <f>IF('申込一覧表(女子)'!$K16="","",'申込一覧表(女子)'!$K16)</f>
        <v/>
      </c>
      <c r="K8" s="16">
        <f>IF(J8=0,"",'申込一覧表(女子)'!$L16)</f>
        <v>0</v>
      </c>
      <c r="L8" s="15" t="str">
        <f t="shared" si="0"/>
        <v/>
      </c>
      <c r="M8" s="23" t="str">
        <f>IF('申込一覧表(女子)'!M16="","",'申込一覧表(女子)'!$D$3&amp;'申込一覧表(女子)'!M16)</f>
        <v/>
      </c>
      <c r="N8" s="16" t="str">
        <f>IF('申込一覧表(女子)'!Q16="","",IF('申込一覧表(女子)'!Q16="A1",'申込一覧表(女子)'!$C$42,IF('申込一覧表(女子)'!Q16="B1",'申込一覧表(女子)'!$C$43,IF('申込一覧表(女子)'!Q16="C1",'申込一覧表(女子)'!$C$44,IF('申込一覧表(女子)'!Q16="D1",'申込一覧表(女子)'!$C$45,IF('申込一覧表(女子)'!Q16="E1",'申込一覧表(女子)'!$C$46,""))))))</f>
        <v/>
      </c>
      <c r="O8" s="15" t="str">
        <f t="shared" si="1"/>
        <v/>
      </c>
      <c r="P8" s="23" t="str">
        <f>IF('申込一覧表(女子)'!N16="","",'申込一覧表(女子)'!$D$3&amp;'申込一覧表(女子)'!N16)</f>
        <v/>
      </c>
      <c r="Q8" s="16" t="str">
        <f>IF('申込一覧表(女子)'!R16="","",IF('申込一覧表(女子)'!R16="A1",'申込一覧表(女子)'!$D$42,IF('申込一覧表(女子)'!R16="B1",'申込一覧表(女子)'!$D$43,IF('申込一覧表(女子)'!R16="C1",'申込一覧表(女子)'!$D$44,IF('申込一覧表(女子)'!R16="D1",'申込一覧表(女子)'!$D$45,IF('申込一覧表(女子)'!R16="E1",'申込一覧表(女子)'!$D$46,""))))))</f>
        <v/>
      </c>
    </row>
    <row r="9" spans="1:17" x14ac:dyDescent="0.25">
      <c r="A9">
        <f>'申込一覧表(女子)'!B17</f>
        <v>0</v>
      </c>
      <c r="B9">
        <f>'申込一覧表(女子)'!C17</f>
        <v>0</v>
      </c>
      <c r="C9">
        <f>'申込一覧表(女子)'!D17</f>
        <v>0</v>
      </c>
      <c r="D9" t="str">
        <f>IF(B9=0,"","20"&amp;'申込一覧表(女子)'!E17)</f>
        <v/>
      </c>
      <c r="E9" t="str">
        <f>IF('申込一覧表(女子)'!C17=0,"",'申込一覧表(女子)'!$D$3)</f>
        <v/>
      </c>
      <c r="F9">
        <f>'申込一覧表(女子)'!F17</f>
        <v>0</v>
      </c>
      <c r="G9" s="15" t="str">
        <f>IF('申込一覧表(女子)'!$G17="","",'申込一覧表(女子)'!$D$3&amp;'申込一覧表(女子)'!$G17)</f>
        <v/>
      </c>
      <c r="H9" s="15" t="str">
        <f>IF('申込一覧表(女子)'!$I17="","",'申込一覧表(女子)'!$I17)</f>
        <v/>
      </c>
      <c r="I9" s="16">
        <f>IF(H9=0,"",'申込一覧表(女子)'!$J17)</f>
        <v>0</v>
      </c>
      <c r="J9" s="15" t="str">
        <f>IF('申込一覧表(女子)'!$K17="","",'申込一覧表(女子)'!$K17)</f>
        <v/>
      </c>
      <c r="K9" s="16">
        <f>IF(J9=0,"",'申込一覧表(女子)'!$L17)</f>
        <v>0</v>
      </c>
      <c r="L9" s="15" t="str">
        <f t="shared" si="0"/>
        <v/>
      </c>
      <c r="M9" s="23" t="str">
        <f>IF('申込一覧表(女子)'!M17="","",'申込一覧表(女子)'!$D$3&amp;'申込一覧表(女子)'!M17)</f>
        <v/>
      </c>
      <c r="N9" s="16" t="str">
        <f>IF('申込一覧表(女子)'!Q17="","",IF('申込一覧表(女子)'!Q17="A1",'申込一覧表(女子)'!$C$42,IF('申込一覧表(女子)'!Q17="B1",'申込一覧表(女子)'!$C$43,IF('申込一覧表(女子)'!Q17="C1",'申込一覧表(女子)'!$C$44,IF('申込一覧表(女子)'!Q17="D1",'申込一覧表(女子)'!$C$45,IF('申込一覧表(女子)'!Q17="E1",'申込一覧表(女子)'!$C$46,""))))))</f>
        <v/>
      </c>
      <c r="O9" s="15" t="str">
        <f t="shared" si="1"/>
        <v/>
      </c>
      <c r="P9" s="23" t="str">
        <f>IF('申込一覧表(女子)'!N17="","",'申込一覧表(女子)'!$D$3&amp;'申込一覧表(女子)'!N17)</f>
        <v/>
      </c>
      <c r="Q9" s="16" t="str">
        <f>IF('申込一覧表(女子)'!R17="","",IF('申込一覧表(女子)'!R17="A1",'申込一覧表(女子)'!$D$42,IF('申込一覧表(女子)'!R17="B1",'申込一覧表(女子)'!$D$43,IF('申込一覧表(女子)'!R17="C1",'申込一覧表(女子)'!$D$44,IF('申込一覧表(女子)'!R17="D1",'申込一覧表(女子)'!$D$45,IF('申込一覧表(女子)'!R17="E1",'申込一覧表(女子)'!$D$46,""))))))</f>
        <v/>
      </c>
    </row>
    <row r="10" spans="1:17" x14ac:dyDescent="0.25">
      <c r="A10">
        <f>'申込一覧表(女子)'!B18</f>
        <v>0</v>
      </c>
      <c r="B10">
        <f>'申込一覧表(女子)'!C18</f>
        <v>0</v>
      </c>
      <c r="C10">
        <f>'申込一覧表(女子)'!D18</f>
        <v>0</v>
      </c>
      <c r="D10" t="str">
        <f>IF(B10=0,"","20"&amp;'申込一覧表(女子)'!E18)</f>
        <v/>
      </c>
      <c r="E10" t="str">
        <f>IF('申込一覧表(女子)'!C18=0,"",'申込一覧表(女子)'!$D$3)</f>
        <v/>
      </c>
      <c r="F10">
        <f>'申込一覧表(女子)'!F18</f>
        <v>0</v>
      </c>
      <c r="G10" s="15" t="str">
        <f>IF('申込一覧表(女子)'!$G18="","",'申込一覧表(女子)'!$D$3&amp;'申込一覧表(女子)'!$G18)</f>
        <v/>
      </c>
      <c r="H10" s="15" t="str">
        <f>IF('申込一覧表(女子)'!$I18="","",'申込一覧表(女子)'!$I18)</f>
        <v/>
      </c>
      <c r="I10" s="16">
        <f>IF(H10=0,"",'申込一覧表(女子)'!$J18)</f>
        <v>0</v>
      </c>
      <c r="J10" s="15" t="str">
        <f>IF('申込一覧表(女子)'!$K18="","",'申込一覧表(女子)'!$K18)</f>
        <v/>
      </c>
      <c r="K10" s="16">
        <f>IF(J10=0,"",'申込一覧表(女子)'!$L18)</f>
        <v>0</v>
      </c>
      <c r="L10" s="15" t="str">
        <f t="shared" si="0"/>
        <v/>
      </c>
      <c r="M10" s="23" t="str">
        <f>IF('申込一覧表(女子)'!M18="","",'申込一覧表(女子)'!$D$3&amp;'申込一覧表(女子)'!M18)</f>
        <v/>
      </c>
      <c r="N10" s="16" t="str">
        <f>IF('申込一覧表(女子)'!Q18="","",IF('申込一覧表(女子)'!Q18="A1",'申込一覧表(女子)'!$C$42,IF('申込一覧表(女子)'!Q18="B1",'申込一覧表(女子)'!$C$43,IF('申込一覧表(女子)'!Q18="C1",'申込一覧表(女子)'!$C$44,IF('申込一覧表(女子)'!Q18="D1",'申込一覧表(女子)'!$C$45,IF('申込一覧表(女子)'!Q18="E1",'申込一覧表(女子)'!$C$46,""))))))</f>
        <v/>
      </c>
      <c r="O10" s="15" t="str">
        <f t="shared" si="1"/>
        <v/>
      </c>
      <c r="P10" s="23" t="str">
        <f>IF('申込一覧表(女子)'!N18="","",'申込一覧表(女子)'!$D$3&amp;'申込一覧表(女子)'!N18)</f>
        <v/>
      </c>
      <c r="Q10" s="16" t="str">
        <f>IF('申込一覧表(女子)'!R18="","",IF('申込一覧表(女子)'!R18="A1",'申込一覧表(女子)'!$D$42,IF('申込一覧表(女子)'!R18="B1",'申込一覧表(女子)'!$D$43,IF('申込一覧表(女子)'!R18="C1",'申込一覧表(女子)'!$D$44,IF('申込一覧表(女子)'!R18="D1",'申込一覧表(女子)'!$D$45,IF('申込一覧表(女子)'!R18="E1",'申込一覧表(女子)'!$D$46,""))))))</f>
        <v/>
      </c>
    </row>
    <row r="11" spans="1:17" x14ac:dyDescent="0.25">
      <c r="A11">
        <f>'申込一覧表(女子)'!B19</f>
        <v>0</v>
      </c>
      <c r="B11">
        <f>'申込一覧表(女子)'!C19</f>
        <v>0</v>
      </c>
      <c r="C11">
        <f>'申込一覧表(女子)'!D19</f>
        <v>0</v>
      </c>
      <c r="D11" t="str">
        <f>IF(B11=0,"","20"&amp;'申込一覧表(女子)'!E19)</f>
        <v/>
      </c>
      <c r="E11" t="str">
        <f>IF('申込一覧表(女子)'!C19=0,"",'申込一覧表(女子)'!$D$3)</f>
        <v/>
      </c>
      <c r="F11">
        <f>'申込一覧表(女子)'!F19</f>
        <v>0</v>
      </c>
      <c r="G11" s="15" t="str">
        <f>IF('申込一覧表(女子)'!$G19="","",'申込一覧表(女子)'!$D$3&amp;'申込一覧表(女子)'!$G19)</f>
        <v/>
      </c>
      <c r="H11" s="15" t="str">
        <f>IF('申込一覧表(女子)'!$I19="","",'申込一覧表(女子)'!$I19)</f>
        <v/>
      </c>
      <c r="I11" s="16">
        <f>IF(H11=0,"",'申込一覧表(女子)'!$J19)</f>
        <v>0</v>
      </c>
      <c r="J11" s="15" t="str">
        <f>IF('申込一覧表(女子)'!$K19="","",'申込一覧表(女子)'!$K19)</f>
        <v/>
      </c>
      <c r="K11" s="16">
        <f>IF(J11=0,"",'申込一覧表(女子)'!$L19)</f>
        <v>0</v>
      </c>
      <c r="L11" s="15" t="str">
        <f t="shared" si="0"/>
        <v/>
      </c>
      <c r="M11" s="23" t="str">
        <f>IF('申込一覧表(女子)'!M19="","",'申込一覧表(女子)'!$D$3&amp;'申込一覧表(女子)'!M19)</f>
        <v/>
      </c>
      <c r="N11" s="16" t="str">
        <f>IF('申込一覧表(女子)'!Q19="","",IF('申込一覧表(女子)'!Q19="A1",'申込一覧表(女子)'!$C$42,IF('申込一覧表(女子)'!Q19="B1",'申込一覧表(女子)'!$C$43,IF('申込一覧表(女子)'!Q19="C1",'申込一覧表(女子)'!$C$44,IF('申込一覧表(女子)'!Q19="D1",'申込一覧表(女子)'!$C$45,IF('申込一覧表(女子)'!Q19="E1",'申込一覧表(女子)'!$C$46,""))))))</f>
        <v/>
      </c>
      <c r="O11" s="15" t="str">
        <f t="shared" si="1"/>
        <v/>
      </c>
      <c r="P11" s="23" t="str">
        <f>IF('申込一覧表(女子)'!N19="","",'申込一覧表(女子)'!$D$3&amp;'申込一覧表(女子)'!N19)</f>
        <v/>
      </c>
      <c r="Q11" s="16" t="str">
        <f>IF('申込一覧表(女子)'!R19="","",IF('申込一覧表(女子)'!R19="A1",'申込一覧表(女子)'!$D$42,IF('申込一覧表(女子)'!R19="B1",'申込一覧表(女子)'!$D$43,IF('申込一覧表(女子)'!R19="C1",'申込一覧表(女子)'!$D$44,IF('申込一覧表(女子)'!R19="D1",'申込一覧表(女子)'!$D$45,IF('申込一覧表(女子)'!R19="E1",'申込一覧表(女子)'!$D$46,""))))))</f>
        <v/>
      </c>
    </row>
    <row r="12" spans="1:17" x14ac:dyDescent="0.25">
      <c r="A12">
        <f>'申込一覧表(女子)'!B20</f>
        <v>0</v>
      </c>
      <c r="B12">
        <f>'申込一覧表(女子)'!C20</f>
        <v>0</v>
      </c>
      <c r="C12">
        <f>'申込一覧表(女子)'!D20</f>
        <v>0</v>
      </c>
      <c r="D12" t="str">
        <f>IF(B12=0,"","20"&amp;'申込一覧表(女子)'!E20)</f>
        <v/>
      </c>
      <c r="E12" t="str">
        <f>IF('申込一覧表(女子)'!C20=0,"",'申込一覧表(女子)'!$D$3)</f>
        <v/>
      </c>
      <c r="F12">
        <f>'申込一覧表(女子)'!F20</f>
        <v>0</v>
      </c>
      <c r="G12" s="15" t="str">
        <f>IF('申込一覧表(女子)'!$G20="","",'申込一覧表(女子)'!$D$3&amp;'申込一覧表(女子)'!$G20)</f>
        <v/>
      </c>
      <c r="H12" s="15" t="str">
        <f>IF('申込一覧表(女子)'!$I20="","",'申込一覧表(女子)'!$I20)</f>
        <v/>
      </c>
      <c r="I12" s="16">
        <f>IF(H12=0,"",'申込一覧表(女子)'!$J20)</f>
        <v>0</v>
      </c>
      <c r="J12" s="15" t="str">
        <f>IF('申込一覧表(女子)'!$K20="","",'申込一覧表(女子)'!$K20)</f>
        <v/>
      </c>
      <c r="K12" s="16">
        <f>IF(J12=0,"",'申込一覧表(女子)'!$L20)</f>
        <v>0</v>
      </c>
      <c r="L12" s="15" t="str">
        <f t="shared" si="0"/>
        <v/>
      </c>
      <c r="M12" s="23" t="str">
        <f>IF('申込一覧表(女子)'!M20="","",'申込一覧表(女子)'!$D$3&amp;'申込一覧表(女子)'!M20)</f>
        <v/>
      </c>
      <c r="N12" s="16" t="str">
        <f>IF('申込一覧表(女子)'!Q20="","",IF('申込一覧表(女子)'!Q20="A1",'申込一覧表(女子)'!$C$42,IF('申込一覧表(女子)'!Q20="B1",'申込一覧表(女子)'!$C$43,IF('申込一覧表(女子)'!Q20="C1",'申込一覧表(女子)'!$C$44,IF('申込一覧表(女子)'!Q20="D1",'申込一覧表(女子)'!$C$45,IF('申込一覧表(女子)'!Q20="E1",'申込一覧表(女子)'!$C$46,""))))))</f>
        <v/>
      </c>
      <c r="O12" s="15" t="str">
        <f t="shared" si="1"/>
        <v/>
      </c>
      <c r="P12" s="23" t="str">
        <f>IF('申込一覧表(女子)'!N20="","",'申込一覧表(女子)'!$D$3&amp;'申込一覧表(女子)'!N20)</f>
        <v/>
      </c>
      <c r="Q12" s="16" t="str">
        <f>IF('申込一覧表(女子)'!R20="","",IF('申込一覧表(女子)'!R20="A1",'申込一覧表(女子)'!$D$42,IF('申込一覧表(女子)'!R20="B1",'申込一覧表(女子)'!$D$43,IF('申込一覧表(女子)'!R20="C1",'申込一覧表(女子)'!$D$44,IF('申込一覧表(女子)'!R20="D1",'申込一覧表(女子)'!$D$45,IF('申込一覧表(女子)'!R20="E1",'申込一覧表(女子)'!$D$46,""))))))</f>
        <v/>
      </c>
    </row>
    <row r="13" spans="1:17" x14ac:dyDescent="0.25">
      <c r="A13">
        <f>'申込一覧表(女子)'!B21</f>
        <v>0</v>
      </c>
      <c r="B13">
        <f>'申込一覧表(女子)'!C21</f>
        <v>0</v>
      </c>
      <c r="C13">
        <f>'申込一覧表(女子)'!D21</f>
        <v>0</v>
      </c>
      <c r="D13" t="str">
        <f>IF(B13=0,"","20"&amp;'申込一覧表(女子)'!E21)</f>
        <v/>
      </c>
      <c r="E13" t="str">
        <f>IF('申込一覧表(女子)'!C21=0,"",'申込一覧表(女子)'!$D$3)</f>
        <v/>
      </c>
      <c r="F13">
        <f>'申込一覧表(女子)'!F21</f>
        <v>0</v>
      </c>
      <c r="G13" s="15" t="str">
        <f>IF('申込一覧表(女子)'!$G21="","",'申込一覧表(女子)'!$D$3&amp;'申込一覧表(女子)'!$G21)</f>
        <v/>
      </c>
      <c r="H13" s="15" t="str">
        <f>IF('申込一覧表(女子)'!$I21="","",'申込一覧表(女子)'!$I21)</f>
        <v/>
      </c>
      <c r="I13" s="16">
        <f>IF(H13=0,"",'申込一覧表(女子)'!$J21)</f>
        <v>0</v>
      </c>
      <c r="J13" s="15" t="str">
        <f>IF('申込一覧表(女子)'!$K21="","",'申込一覧表(女子)'!$K21)</f>
        <v/>
      </c>
      <c r="K13" s="16">
        <f>IF(J13=0,"",'申込一覧表(女子)'!$L21)</f>
        <v>0</v>
      </c>
      <c r="L13" s="15" t="str">
        <f t="shared" si="0"/>
        <v/>
      </c>
      <c r="M13" s="23" t="str">
        <f>IF('申込一覧表(女子)'!M21="","",'申込一覧表(女子)'!$D$3&amp;'申込一覧表(女子)'!M21)</f>
        <v/>
      </c>
      <c r="N13" s="16" t="str">
        <f>IF('申込一覧表(女子)'!Q21="","",IF('申込一覧表(女子)'!Q21="A1",'申込一覧表(女子)'!$C$42,IF('申込一覧表(女子)'!Q21="B1",'申込一覧表(女子)'!$C$43,IF('申込一覧表(女子)'!Q21="C1",'申込一覧表(女子)'!$C$44,IF('申込一覧表(女子)'!Q21="D1",'申込一覧表(女子)'!$C$45,IF('申込一覧表(女子)'!Q21="E1",'申込一覧表(女子)'!$C$46,""))))))</f>
        <v/>
      </c>
      <c r="O13" s="15" t="str">
        <f t="shared" si="1"/>
        <v/>
      </c>
      <c r="P13" s="23" t="str">
        <f>IF('申込一覧表(女子)'!N21="","",'申込一覧表(女子)'!$D$3&amp;'申込一覧表(女子)'!N21)</f>
        <v/>
      </c>
      <c r="Q13" s="16" t="str">
        <f>IF('申込一覧表(女子)'!R21="","",IF('申込一覧表(女子)'!R21="A1",'申込一覧表(女子)'!$D$42,IF('申込一覧表(女子)'!R21="B1",'申込一覧表(女子)'!$D$43,IF('申込一覧表(女子)'!R21="C1",'申込一覧表(女子)'!$D$44,IF('申込一覧表(女子)'!R21="D1",'申込一覧表(女子)'!$D$45,IF('申込一覧表(女子)'!R21="E1",'申込一覧表(女子)'!$D$46,""))))))</f>
        <v/>
      </c>
    </row>
    <row r="14" spans="1:17" x14ac:dyDescent="0.25">
      <c r="A14">
        <f>'申込一覧表(女子)'!B22</f>
        <v>0</v>
      </c>
      <c r="B14">
        <f>'申込一覧表(女子)'!C22</f>
        <v>0</v>
      </c>
      <c r="C14">
        <f>'申込一覧表(女子)'!D22</f>
        <v>0</v>
      </c>
      <c r="D14" t="str">
        <f>IF(B14=0,"","20"&amp;'申込一覧表(女子)'!E22)</f>
        <v/>
      </c>
      <c r="E14" t="str">
        <f>IF('申込一覧表(女子)'!C22=0,"",'申込一覧表(女子)'!$D$3)</f>
        <v/>
      </c>
      <c r="F14">
        <f>'申込一覧表(女子)'!F22</f>
        <v>0</v>
      </c>
      <c r="G14" s="15" t="str">
        <f>IF('申込一覧表(女子)'!$G22="","",'申込一覧表(女子)'!$D$3&amp;'申込一覧表(女子)'!$G22)</f>
        <v/>
      </c>
      <c r="H14" s="15" t="str">
        <f>IF('申込一覧表(女子)'!$I22="","",'申込一覧表(女子)'!$I22)</f>
        <v/>
      </c>
      <c r="I14" s="16">
        <f>IF(H14=0,"",'申込一覧表(女子)'!$J22)</f>
        <v>0</v>
      </c>
      <c r="J14" s="15" t="str">
        <f>IF('申込一覧表(女子)'!$K22="","",'申込一覧表(女子)'!$K22)</f>
        <v/>
      </c>
      <c r="K14" s="16">
        <f>IF(J14=0,"",'申込一覧表(女子)'!$L22)</f>
        <v>0</v>
      </c>
      <c r="L14" s="15" t="str">
        <f t="shared" si="0"/>
        <v/>
      </c>
      <c r="M14" s="23" t="str">
        <f>IF('申込一覧表(女子)'!M22="","",'申込一覧表(女子)'!$D$3&amp;'申込一覧表(女子)'!M22)</f>
        <v/>
      </c>
      <c r="N14" s="16" t="str">
        <f>IF('申込一覧表(女子)'!Q22="","",IF('申込一覧表(女子)'!Q22="A1",'申込一覧表(女子)'!$C$42,IF('申込一覧表(女子)'!Q22="B1",'申込一覧表(女子)'!$C$43,IF('申込一覧表(女子)'!Q22="C1",'申込一覧表(女子)'!$C$44,IF('申込一覧表(女子)'!Q22="D1",'申込一覧表(女子)'!$C$45,IF('申込一覧表(女子)'!Q22="E1",'申込一覧表(女子)'!$C$46,""))))))</f>
        <v/>
      </c>
      <c r="O14" s="15" t="str">
        <f t="shared" si="1"/>
        <v/>
      </c>
      <c r="P14" s="23" t="str">
        <f>IF('申込一覧表(女子)'!N22="","",'申込一覧表(女子)'!$D$3&amp;'申込一覧表(女子)'!N22)</f>
        <v/>
      </c>
      <c r="Q14" s="16" t="str">
        <f>IF('申込一覧表(女子)'!R22="","",IF('申込一覧表(女子)'!R22="A1",'申込一覧表(女子)'!$D$42,IF('申込一覧表(女子)'!R22="B1",'申込一覧表(女子)'!$D$43,IF('申込一覧表(女子)'!R22="C1",'申込一覧表(女子)'!$D$44,IF('申込一覧表(女子)'!R22="D1",'申込一覧表(女子)'!$D$45,IF('申込一覧表(女子)'!R22="E1",'申込一覧表(女子)'!$D$46,""))))))</f>
        <v/>
      </c>
    </row>
    <row r="15" spans="1:17" x14ac:dyDescent="0.25">
      <c r="A15">
        <f>'申込一覧表(女子)'!B23</f>
        <v>0</v>
      </c>
      <c r="B15">
        <f>'申込一覧表(女子)'!C23</f>
        <v>0</v>
      </c>
      <c r="C15">
        <f>'申込一覧表(女子)'!D23</f>
        <v>0</v>
      </c>
      <c r="D15" t="str">
        <f>IF(B15=0,"","20"&amp;'申込一覧表(女子)'!E23)</f>
        <v/>
      </c>
      <c r="E15" t="str">
        <f>IF('申込一覧表(女子)'!C23=0,"",'申込一覧表(女子)'!$D$3)</f>
        <v/>
      </c>
      <c r="F15">
        <f>'申込一覧表(女子)'!F23</f>
        <v>0</v>
      </c>
      <c r="G15" s="15" t="str">
        <f>IF('申込一覧表(女子)'!$G23="","",'申込一覧表(女子)'!$D$3&amp;'申込一覧表(女子)'!$G23)</f>
        <v/>
      </c>
      <c r="H15" s="15" t="str">
        <f>IF('申込一覧表(女子)'!$I23="","",'申込一覧表(女子)'!$I23)</f>
        <v/>
      </c>
      <c r="I15" s="16">
        <f>IF(H15=0,"",'申込一覧表(女子)'!$J23)</f>
        <v>0</v>
      </c>
      <c r="J15" s="15" t="str">
        <f>IF('申込一覧表(女子)'!$K23="","",'申込一覧表(女子)'!$K23)</f>
        <v/>
      </c>
      <c r="K15" s="16">
        <f>IF(J15=0,"",'申込一覧表(女子)'!$L23)</f>
        <v>0</v>
      </c>
      <c r="L15" s="15" t="str">
        <f t="shared" si="0"/>
        <v/>
      </c>
      <c r="M15" s="23" t="str">
        <f>IF('申込一覧表(女子)'!M23="","",'申込一覧表(女子)'!$D$3&amp;'申込一覧表(女子)'!M23)</f>
        <v/>
      </c>
      <c r="N15" s="16" t="str">
        <f>IF('申込一覧表(女子)'!Q23="","",IF('申込一覧表(女子)'!Q23="A1",'申込一覧表(女子)'!$C$42,IF('申込一覧表(女子)'!Q23="B1",'申込一覧表(女子)'!$C$43,IF('申込一覧表(女子)'!Q23="C1",'申込一覧表(女子)'!$C$44,IF('申込一覧表(女子)'!Q23="D1",'申込一覧表(女子)'!$C$45,IF('申込一覧表(女子)'!Q23="E1",'申込一覧表(女子)'!$C$46,""))))))</f>
        <v/>
      </c>
      <c r="O15" s="15" t="str">
        <f t="shared" si="1"/>
        <v/>
      </c>
      <c r="P15" s="23" t="str">
        <f>IF('申込一覧表(女子)'!N23="","",'申込一覧表(女子)'!$D$3&amp;'申込一覧表(女子)'!N23)</f>
        <v/>
      </c>
      <c r="Q15" s="16" t="str">
        <f>IF('申込一覧表(女子)'!R23="","",IF('申込一覧表(女子)'!R23="A1",'申込一覧表(女子)'!$D$42,IF('申込一覧表(女子)'!R23="B1",'申込一覧表(女子)'!$D$43,IF('申込一覧表(女子)'!R23="C1",'申込一覧表(女子)'!$D$44,IF('申込一覧表(女子)'!R23="D1",'申込一覧表(女子)'!$D$45,IF('申込一覧表(女子)'!R23="E1",'申込一覧表(女子)'!$D$46,""))))))</f>
        <v/>
      </c>
    </row>
    <row r="16" spans="1:17" x14ac:dyDescent="0.25">
      <c r="A16">
        <f>'申込一覧表(女子)'!B24</f>
        <v>0</v>
      </c>
      <c r="B16">
        <f>'申込一覧表(女子)'!C24</f>
        <v>0</v>
      </c>
      <c r="C16">
        <f>'申込一覧表(女子)'!D24</f>
        <v>0</v>
      </c>
      <c r="D16" t="str">
        <f>IF(B16=0,"","20"&amp;'申込一覧表(女子)'!E24)</f>
        <v/>
      </c>
      <c r="E16" t="str">
        <f>IF('申込一覧表(女子)'!C24=0,"",'申込一覧表(女子)'!$D$3)</f>
        <v/>
      </c>
      <c r="F16">
        <f>'申込一覧表(女子)'!F24</f>
        <v>0</v>
      </c>
      <c r="G16" s="15" t="str">
        <f>IF('申込一覧表(女子)'!$G24="","",'申込一覧表(女子)'!$D$3&amp;'申込一覧表(女子)'!$G24)</f>
        <v/>
      </c>
      <c r="H16" s="15" t="str">
        <f>IF('申込一覧表(女子)'!$I24="","",'申込一覧表(女子)'!$I24)</f>
        <v/>
      </c>
      <c r="I16" s="16">
        <f>IF(H16=0,"",'申込一覧表(女子)'!$J24)</f>
        <v>0</v>
      </c>
      <c r="J16" s="15" t="str">
        <f>IF('申込一覧表(女子)'!$K24="","",'申込一覧表(女子)'!$K24)</f>
        <v/>
      </c>
      <c r="K16" s="16">
        <f>IF(J16=0,"",'申込一覧表(女子)'!$L24)</f>
        <v>0</v>
      </c>
      <c r="L16" s="15" t="str">
        <f t="shared" si="0"/>
        <v/>
      </c>
      <c r="M16" s="23" t="str">
        <f>IF('申込一覧表(女子)'!M24="","",'申込一覧表(女子)'!$D$3&amp;'申込一覧表(女子)'!M24)</f>
        <v/>
      </c>
      <c r="N16" s="16" t="str">
        <f>IF('申込一覧表(女子)'!Q24="","",IF('申込一覧表(女子)'!Q24="A1",'申込一覧表(女子)'!$C$42,IF('申込一覧表(女子)'!Q24="B1",'申込一覧表(女子)'!$C$43,IF('申込一覧表(女子)'!Q24="C1",'申込一覧表(女子)'!$C$44,IF('申込一覧表(女子)'!Q24="D1",'申込一覧表(女子)'!$C$45,IF('申込一覧表(女子)'!Q24="E1",'申込一覧表(女子)'!$C$46,""))))))</f>
        <v/>
      </c>
      <c r="O16" s="15" t="str">
        <f t="shared" si="1"/>
        <v/>
      </c>
      <c r="P16" s="23" t="str">
        <f>IF('申込一覧表(女子)'!N24="","",'申込一覧表(女子)'!$D$3&amp;'申込一覧表(女子)'!N24)</f>
        <v/>
      </c>
      <c r="Q16" s="16" t="str">
        <f>IF('申込一覧表(女子)'!R24="","",IF('申込一覧表(女子)'!R24="A1",'申込一覧表(女子)'!$D$42,IF('申込一覧表(女子)'!R24="B1",'申込一覧表(女子)'!$D$43,IF('申込一覧表(女子)'!R24="C1",'申込一覧表(女子)'!$D$44,IF('申込一覧表(女子)'!R24="D1",'申込一覧表(女子)'!$D$45,IF('申込一覧表(女子)'!R24="E1",'申込一覧表(女子)'!$D$46,""))))))</f>
        <v/>
      </c>
    </row>
    <row r="17" spans="1:17" x14ac:dyDescent="0.25">
      <c r="A17">
        <f>'申込一覧表(女子)'!B25</f>
        <v>0</v>
      </c>
      <c r="B17">
        <f>'申込一覧表(女子)'!C25</f>
        <v>0</v>
      </c>
      <c r="C17">
        <f>'申込一覧表(女子)'!D25</f>
        <v>0</v>
      </c>
      <c r="D17" t="str">
        <f>IF(B17=0,"","20"&amp;'申込一覧表(女子)'!E25)</f>
        <v/>
      </c>
      <c r="E17" t="str">
        <f>IF('申込一覧表(女子)'!C25=0,"",'申込一覧表(女子)'!$D$3)</f>
        <v/>
      </c>
      <c r="F17">
        <f>'申込一覧表(女子)'!F25</f>
        <v>0</v>
      </c>
      <c r="G17" s="15" t="str">
        <f>IF('申込一覧表(女子)'!$G25="","",'申込一覧表(女子)'!$D$3&amp;'申込一覧表(女子)'!$G25)</f>
        <v/>
      </c>
      <c r="H17" s="15" t="str">
        <f>IF('申込一覧表(女子)'!$I25="","",'申込一覧表(女子)'!$I25)</f>
        <v/>
      </c>
      <c r="I17" s="16">
        <f>IF(H17=0,"",'申込一覧表(女子)'!$J25)</f>
        <v>0</v>
      </c>
      <c r="J17" s="15" t="str">
        <f>IF('申込一覧表(女子)'!$K25="","",'申込一覧表(女子)'!$K25)</f>
        <v/>
      </c>
      <c r="K17" s="16">
        <f>IF(J17=0,"",'申込一覧表(女子)'!$L25)</f>
        <v>0</v>
      </c>
      <c r="L17" s="15" t="str">
        <f t="shared" si="0"/>
        <v/>
      </c>
      <c r="M17" s="23" t="str">
        <f>IF('申込一覧表(女子)'!M25="","",'申込一覧表(女子)'!$D$3&amp;'申込一覧表(女子)'!M25)</f>
        <v/>
      </c>
      <c r="N17" s="16" t="str">
        <f>IF('申込一覧表(女子)'!Q25="","",IF('申込一覧表(女子)'!Q25="A1",'申込一覧表(女子)'!$C$42,IF('申込一覧表(女子)'!Q25="B1",'申込一覧表(女子)'!$C$43,IF('申込一覧表(女子)'!Q25="C1",'申込一覧表(女子)'!$C$44,IF('申込一覧表(女子)'!Q25="D1",'申込一覧表(女子)'!$C$45,IF('申込一覧表(女子)'!Q25="E1",'申込一覧表(女子)'!$C$46,""))))))</f>
        <v/>
      </c>
      <c r="O17" s="15" t="str">
        <f t="shared" si="1"/>
        <v/>
      </c>
      <c r="P17" s="23" t="str">
        <f>IF('申込一覧表(女子)'!N25="","",'申込一覧表(女子)'!$D$3&amp;'申込一覧表(女子)'!N25)</f>
        <v/>
      </c>
      <c r="Q17" s="16" t="str">
        <f>IF('申込一覧表(女子)'!R25="","",IF('申込一覧表(女子)'!R25="A1",'申込一覧表(女子)'!$D$42,IF('申込一覧表(女子)'!R25="B1",'申込一覧表(女子)'!$D$43,IF('申込一覧表(女子)'!R25="C1",'申込一覧表(女子)'!$D$44,IF('申込一覧表(女子)'!R25="D1",'申込一覧表(女子)'!$D$45,IF('申込一覧表(女子)'!R25="E1",'申込一覧表(女子)'!$D$46,""))))))</f>
        <v/>
      </c>
    </row>
    <row r="18" spans="1:17" x14ac:dyDescent="0.25">
      <c r="A18">
        <f>'申込一覧表(女子)'!B26</f>
        <v>0</v>
      </c>
      <c r="B18">
        <f>'申込一覧表(女子)'!C26</f>
        <v>0</v>
      </c>
      <c r="C18">
        <f>'申込一覧表(女子)'!D26</f>
        <v>0</v>
      </c>
      <c r="D18" t="str">
        <f>IF(B18=0,"","20"&amp;'申込一覧表(女子)'!E26)</f>
        <v/>
      </c>
      <c r="E18" t="str">
        <f>IF('申込一覧表(女子)'!C26=0,"",'申込一覧表(女子)'!$D$3)</f>
        <v/>
      </c>
      <c r="F18">
        <f>'申込一覧表(女子)'!F26</f>
        <v>0</v>
      </c>
      <c r="G18" s="15" t="str">
        <f>IF('申込一覧表(女子)'!$G26="","",'申込一覧表(女子)'!$D$3&amp;'申込一覧表(女子)'!$G26)</f>
        <v/>
      </c>
      <c r="H18" s="15" t="str">
        <f>IF('申込一覧表(女子)'!$I26="","",'申込一覧表(女子)'!$I26)</f>
        <v/>
      </c>
      <c r="I18" s="16">
        <f>IF(H18=0,"",'申込一覧表(女子)'!$J26)</f>
        <v>0</v>
      </c>
      <c r="J18" s="15" t="str">
        <f>IF('申込一覧表(女子)'!$K26="","",'申込一覧表(女子)'!$K26)</f>
        <v/>
      </c>
      <c r="K18" s="16">
        <f>IF(J18=0,"",'申込一覧表(女子)'!$L26)</f>
        <v>0</v>
      </c>
      <c r="L18" s="15" t="str">
        <f t="shared" si="0"/>
        <v/>
      </c>
      <c r="M18" s="23" t="str">
        <f>IF('申込一覧表(女子)'!M26="","",'申込一覧表(女子)'!$D$3&amp;'申込一覧表(女子)'!M26)</f>
        <v/>
      </c>
      <c r="N18" s="16" t="str">
        <f>IF('申込一覧表(女子)'!Q26="","",IF('申込一覧表(女子)'!Q26="A1",'申込一覧表(女子)'!$C$42,IF('申込一覧表(女子)'!Q26="B1",'申込一覧表(女子)'!$C$43,IF('申込一覧表(女子)'!Q26="C1",'申込一覧表(女子)'!$C$44,IF('申込一覧表(女子)'!Q26="D1",'申込一覧表(女子)'!$C$45,IF('申込一覧表(女子)'!Q26="E1",'申込一覧表(女子)'!$C$46,""))))))</f>
        <v/>
      </c>
      <c r="O18" s="15" t="str">
        <f t="shared" si="1"/>
        <v/>
      </c>
      <c r="P18" s="23" t="str">
        <f>IF('申込一覧表(女子)'!N26="","",'申込一覧表(女子)'!$D$3&amp;'申込一覧表(女子)'!N26)</f>
        <v/>
      </c>
      <c r="Q18" s="16" t="str">
        <f>IF('申込一覧表(女子)'!R26="","",IF('申込一覧表(女子)'!R26="A1",'申込一覧表(女子)'!$D$42,IF('申込一覧表(女子)'!R26="B1",'申込一覧表(女子)'!$D$43,IF('申込一覧表(女子)'!R26="C1",'申込一覧表(女子)'!$D$44,IF('申込一覧表(女子)'!R26="D1",'申込一覧表(女子)'!$D$45,IF('申込一覧表(女子)'!R26="E1",'申込一覧表(女子)'!$D$46,""))))))</f>
        <v/>
      </c>
    </row>
    <row r="19" spans="1:17" x14ac:dyDescent="0.25">
      <c r="A19">
        <f>'申込一覧表(女子)'!B27</f>
        <v>0</v>
      </c>
      <c r="B19">
        <f>'申込一覧表(女子)'!C27</f>
        <v>0</v>
      </c>
      <c r="C19">
        <f>'申込一覧表(女子)'!D27</f>
        <v>0</v>
      </c>
      <c r="D19" t="str">
        <f>IF(B19=0,"","20"&amp;'申込一覧表(女子)'!E27)</f>
        <v/>
      </c>
      <c r="E19" t="str">
        <f>IF('申込一覧表(女子)'!C27=0,"",'申込一覧表(女子)'!$D$3)</f>
        <v/>
      </c>
      <c r="F19">
        <f>'申込一覧表(女子)'!F27</f>
        <v>0</v>
      </c>
      <c r="G19" s="15" t="str">
        <f>IF('申込一覧表(女子)'!$G27="","",'申込一覧表(女子)'!$D$3&amp;'申込一覧表(女子)'!$G27)</f>
        <v/>
      </c>
      <c r="H19" s="15" t="str">
        <f>IF('申込一覧表(女子)'!$I27="","",'申込一覧表(女子)'!$I27)</f>
        <v/>
      </c>
      <c r="I19" s="16">
        <f>IF(H19=0,"",'申込一覧表(女子)'!$J27)</f>
        <v>0</v>
      </c>
      <c r="J19" s="15" t="str">
        <f>IF('申込一覧表(女子)'!$K27="","",'申込一覧表(女子)'!$K27)</f>
        <v/>
      </c>
      <c r="K19" s="16">
        <f>IF(J19=0,"",'申込一覧表(女子)'!$L27)</f>
        <v>0</v>
      </c>
      <c r="L19" s="15" t="str">
        <f t="shared" si="0"/>
        <v/>
      </c>
      <c r="M19" s="23" t="str">
        <f>IF('申込一覧表(女子)'!M27="","",'申込一覧表(女子)'!$D$3&amp;'申込一覧表(女子)'!M27)</f>
        <v/>
      </c>
      <c r="N19" s="16" t="str">
        <f>IF('申込一覧表(女子)'!Q27="","",IF('申込一覧表(女子)'!Q27="A1",'申込一覧表(女子)'!$C$42,IF('申込一覧表(女子)'!Q27="B1",'申込一覧表(女子)'!$C$43,IF('申込一覧表(女子)'!Q27="C1",'申込一覧表(女子)'!$C$44,IF('申込一覧表(女子)'!Q27="D1",'申込一覧表(女子)'!$C$45,IF('申込一覧表(女子)'!Q27="E1",'申込一覧表(女子)'!$C$46,""))))))</f>
        <v/>
      </c>
      <c r="O19" s="15" t="str">
        <f t="shared" si="1"/>
        <v/>
      </c>
      <c r="P19" s="23" t="str">
        <f>IF('申込一覧表(女子)'!N27="","",'申込一覧表(女子)'!$D$3&amp;'申込一覧表(女子)'!N27)</f>
        <v/>
      </c>
      <c r="Q19" s="16" t="str">
        <f>IF('申込一覧表(女子)'!R27="","",IF('申込一覧表(女子)'!R27="A1",'申込一覧表(女子)'!$D$42,IF('申込一覧表(女子)'!R27="B1",'申込一覧表(女子)'!$D$43,IF('申込一覧表(女子)'!R27="C1",'申込一覧表(女子)'!$D$44,IF('申込一覧表(女子)'!R27="D1",'申込一覧表(女子)'!$D$45,IF('申込一覧表(女子)'!R27="E1",'申込一覧表(女子)'!$D$46,""))))))</f>
        <v/>
      </c>
    </row>
    <row r="20" spans="1:17" x14ac:dyDescent="0.25">
      <c r="A20">
        <f>'申込一覧表(女子)'!B28</f>
        <v>0</v>
      </c>
      <c r="B20">
        <f>'申込一覧表(女子)'!C28</f>
        <v>0</v>
      </c>
      <c r="C20">
        <f>'申込一覧表(女子)'!D28</f>
        <v>0</v>
      </c>
      <c r="D20" t="str">
        <f>IF(B20=0,"","20"&amp;'申込一覧表(女子)'!E28)</f>
        <v/>
      </c>
      <c r="E20" t="str">
        <f>IF('申込一覧表(女子)'!C28=0,"",'申込一覧表(女子)'!$D$3)</f>
        <v/>
      </c>
      <c r="F20">
        <f>'申込一覧表(女子)'!F28</f>
        <v>0</v>
      </c>
      <c r="G20" s="15" t="str">
        <f>IF('申込一覧表(女子)'!$G28="","",'申込一覧表(女子)'!$D$3&amp;'申込一覧表(女子)'!$G28)</f>
        <v/>
      </c>
      <c r="H20" s="15" t="str">
        <f>IF('申込一覧表(女子)'!$I28="","",'申込一覧表(女子)'!$I28)</f>
        <v/>
      </c>
      <c r="I20" s="16">
        <f>IF(H20=0,"",'申込一覧表(女子)'!$J28)</f>
        <v>0</v>
      </c>
      <c r="J20" s="15" t="str">
        <f>IF('申込一覧表(女子)'!$K28="","",'申込一覧表(女子)'!$K28)</f>
        <v/>
      </c>
      <c r="K20" s="16">
        <f>IF(J20=0,"",'申込一覧表(女子)'!$L28)</f>
        <v>0</v>
      </c>
      <c r="L20" s="15" t="str">
        <f t="shared" si="0"/>
        <v/>
      </c>
      <c r="M20" s="23" t="str">
        <f>IF('申込一覧表(女子)'!M28="","",'申込一覧表(女子)'!$D$3&amp;'申込一覧表(女子)'!M28)</f>
        <v/>
      </c>
      <c r="N20" s="16" t="str">
        <f>IF('申込一覧表(女子)'!Q28="","",IF('申込一覧表(女子)'!Q28="A1",'申込一覧表(女子)'!$C$42,IF('申込一覧表(女子)'!Q28="B1",'申込一覧表(女子)'!$C$43,IF('申込一覧表(女子)'!Q28="C1",'申込一覧表(女子)'!$C$44,IF('申込一覧表(女子)'!Q28="D1",'申込一覧表(女子)'!$C$45,IF('申込一覧表(女子)'!Q28="E1",'申込一覧表(女子)'!$C$46,""))))))</f>
        <v/>
      </c>
      <c r="O20" s="15" t="str">
        <f t="shared" si="1"/>
        <v/>
      </c>
      <c r="P20" s="23" t="str">
        <f>IF('申込一覧表(女子)'!N28="","",'申込一覧表(女子)'!$D$3&amp;'申込一覧表(女子)'!N28)</f>
        <v/>
      </c>
      <c r="Q20" s="16" t="str">
        <f>IF('申込一覧表(女子)'!R28="","",IF('申込一覧表(女子)'!R28="A1",'申込一覧表(女子)'!$D$42,IF('申込一覧表(女子)'!R28="B1",'申込一覧表(女子)'!$D$43,IF('申込一覧表(女子)'!R28="C1",'申込一覧表(女子)'!$D$44,IF('申込一覧表(女子)'!R28="D1",'申込一覧表(女子)'!$D$45,IF('申込一覧表(女子)'!R28="E1",'申込一覧表(女子)'!$D$46,""))))))</f>
        <v/>
      </c>
    </row>
    <row r="21" spans="1:17" x14ac:dyDescent="0.25">
      <c r="A21">
        <f>'申込一覧表(女子)'!B29</f>
        <v>0</v>
      </c>
      <c r="B21">
        <f>'申込一覧表(女子)'!C29</f>
        <v>0</v>
      </c>
      <c r="C21">
        <f>'申込一覧表(女子)'!D29</f>
        <v>0</v>
      </c>
      <c r="D21" t="str">
        <f>IF(B21=0,"","20"&amp;'申込一覧表(女子)'!E29)</f>
        <v/>
      </c>
      <c r="E21" t="str">
        <f>IF('申込一覧表(女子)'!C29=0,"",'申込一覧表(女子)'!$D$3)</f>
        <v/>
      </c>
      <c r="F21">
        <f>'申込一覧表(女子)'!F29</f>
        <v>0</v>
      </c>
      <c r="G21" s="15" t="str">
        <f>IF('申込一覧表(女子)'!$G29="","",'申込一覧表(女子)'!$D$3&amp;'申込一覧表(女子)'!$G29)</f>
        <v/>
      </c>
      <c r="H21" s="15" t="str">
        <f>IF('申込一覧表(女子)'!$I29="","",'申込一覧表(女子)'!$I29)</f>
        <v/>
      </c>
      <c r="I21" s="16">
        <f>IF(H21=0,"",'申込一覧表(女子)'!$J29)</f>
        <v>0</v>
      </c>
      <c r="J21" s="15" t="str">
        <f>IF('申込一覧表(女子)'!$K29="","",'申込一覧表(女子)'!$K29)</f>
        <v/>
      </c>
      <c r="K21" s="16">
        <f>IF(J21=0,"",'申込一覧表(女子)'!$L29)</f>
        <v>0</v>
      </c>
      <c r="L21" s="15" t="str">
        <f t="shared" si="0"/>
        <v/>
      </c>
      <c r="M21" s="23" t="str">
        <f>IF('申込一覧表(女子)'!M29="","",'申込一覧表(女子)'!$D$3&amp;'申込一覧表(女子)'!M29)</f>
        <v/>
      </c>
      <c r="N21" s="16" t="str">
        <f>IF('申込一覧表(女子)'!Q29="","",IF('申込一覧表(女子)'!Q29="A1",'申込一覧表(女子)'!$C$42,IF('申込一覧表(女子)'!Q29="B1",'申込一覧表(女子)'!$C$43,IF('申込一覧表(女子)'!Q29="C1",'申込一覧表(女子)'!$C$44,IF('申込一覧表(女子)'!Q29="D1",'申込一覧表(女子)'!$C$45,IF('申込一覧表(女子)'!Q29="E1",'申込一覧表(女子)'!$C$46,""))))))</f>
        <v/>
      </c>
      <c r="O21" s="15" t="str">
        <f t="shared" si="1"/>
        <v/>
      </c>
      <c r="P21" s="23" t="str">
        <f>IF('申込一覧表(女子)'!N29="","",'申込一覧表(女子)'!$D$3&amp;'申込一覧表(女子)'!N29)</f>
        <v/>
      </c>
      <c r="Q21" s="16" t="str">
        <f>IF('申込一覧表(女子)'!R29="","",IF('申込一覧表(女子)'!R29="A1",'申込一覧表(女子)'!$D$42,IF('申込一覧表(女子)'!R29="B1",'申込一覧表(女子)'!$D$43,IF('申込一覧表(女子)'!R29="C1",'申込一覧表(女子)'!$D$44,IF('申込一覧表(女子)'!R29="D1",'申込一覧表(女子)'!$D$45,IF('申込一覧表(女子)'!R29="E1",'申込一覧表(女子)'!$D$46,""))))))</f>
        <v/>
      </c>
    </row>
    <row r="22" spans="1:17" x14ac:dyDescent="0.25">
      <c r="A22">
        <f>'申込一覧表(女子)'!B30</f>
        <v>0</v>
      </c>
      <c r="B22">
        <f>'申込一覧表(女子)'!C30</f>
        <v>0</v>
      </c>
      <c r="C22">
        <f>'申込一覧表(女子)'!D30</f>
        <v>0</v>
      </c>
      <c r="D22" t="str">
        <f>IF(B22=0,"","20"&amp;'申込一覧表(女子)'!E30)</f>
        <v/>
      </c>
      <c r="E22" t="str">
        <f>IF('申込一覧表(女子)'!C30=0,"",'申込一覧表(女子)'!$D$3)</f>
        <v/>
      </c>
      <c r="F22">
        <f>'申込一覧表(女子)'!F30</f>
        <v>0</v>
      </c>
      <c r="G22" s="15" t="str">
        <f>IF('申込一覧表(女子)'!$G30="","",'申込一覧表(女子)'!$D$3&amp;'申込一覧表(女子)'!$G30)</f>
        <v/>
      </c>
      <c r="H22" s="15" t="str">
        <f>IF('申込一覧表(女子)'!$I30="","",'申込一覧表(女子)'!$I30)</f>
        <v/>
      </c>
      <c r="I22" s="16">
        <f>IF(H22=0,"",'申込一覧表(女子)'!$J30)</f>
        <v>0</v>
      </c>
      <c r="J22" s="15" t="str">
        <f>IF('申込一覧表(女子)'!$K30="","",'申込一覧表(女子)'!$K30)</f>
        <v/>
      </c>
      <c r="K22" s="16">
        <f>IF(J22=0,"",'申込一覧表(女子)'!$L30)</f>
        <v>0</v>
      </c>
      <c r="L22" s="15" t="str">
        <f t="shared" si="0"/>
        <v/>
      </c>
      <c r="M22" s="23" t="str">
        <f>IF('申込一覧表(女子)'!M30="","",'申込一覧表(女子)'!$D$3&amp;'申込一覧表(女子)'!M30)</f>
        <v/>
      </c>
      <c r="N22" s="16" t="str">
        <f>IF('申込一覧表(女子)'!Q30="","",IF('申込一覧表(女子)'!Q30="A1",'申込一覧表(女子)'!$C$42,IF('申込一覧表(女子)'!Q30="B1",'申込一覧表(女子)'!$C$43,IF('申込一覧表(女子)'!Q30="C1",'申込一覧表(女子)'!$C$44,IF('申込一覧表(女子)'!Q30="D1",'申込一覧表(女子)'!$C$45,IF('申込一覧表(女子)'!Q30="E1",'申込一覧表(女子)'!$C$46,""))))))</f>
        <v/>
      </c>
      <c r="O22" s="15" t="str">
        <f t="shared" si="1"/>
        <v/>
      </c>
      <c r="P22" s="23" t="str">
        <f>IF('申込一覧表(女子)'!N30="","",'申込一覧表(女子)'!$D$3&amp;'申込一覧表(女子)'!N30)</f>
        <v/>
      </c>
      <c r="Q22" s="16" t="str">
        <f>IF('申込一覧表(女子)'!R30="","",IF('申込一覧表(女子)'!R30="A1",'申込一覧表(女子)'!$D$42,IF('申込一覧表(女子)'!R30="B1",'申込一覧表(女子)'!$D$43,IF('申込一覧表(女子)'!R30="C1",'申込一覧表(女子)'!$D$44,IF('申込一覧表(女子)'!R30="D1",'申込一覧表(女子)'!$D$45,IF('申込一覧表(女子)'!R30="E1",'申込一覧表(女子)'!$D$46,""))))))</f>
        <v/>
      </c>
    </row>
    <row r="23" spans="1:17" x14ac:dyDescent="0.25">
      <c r="A23">
        <f>'申込一覧表(女子)'!B31</f>
        <v>0</v>
      </c>
      <c r="B23">
        <f>'申込一覧表(女子)'!C31</f>
        <v>0</v>
      </c>
      <c r="C23">
        <f>'申込一覧表(女子)'!D31</f>
        <v>0</v>
      </c>
      <c r="D23" t="str">
        <f>IF(B23=0,"","20"&amp;'申込一覧表(女子)'!E31)</f>
        <v/>
      </c>
      <c r="E23" t="str">
        <f>IF('申込一覧表(女子)'!C31=0,"",'申込一覧表(女子)'!$D$3)</f>
        <v/>
      </c>
      <c r="F23">
        <f>'申込一覧表(女子)'!F31</f>
        <v>0</v>
      </c>
      <c r="G23" s="15" t="str">
        <f>IF('申込一覧表(女子)'!$G31="","",'申込一覧表(女子)'!$D$3&amp;'申込一覧表(女子)'!$G31)</f>
        <v/>
      </c>
      <c r="H23" s="15" t="str">
        <f>IF('申込一覧表(女子)'!$I31="","",'申込一覧表(女子)'!$I31)</f>
        <v/>
      </c>
      <c r="I23" s="16">
        <f>IF(H23=0,"",'申込一覧表(女子)'!$J31)</f>
        <v>0</v>
      </c>
      <c r="J23" s="15" t="str">
        <f>IF('申込一覧表(女子)'!$K31="","",'申込一覧表(女子)'!$K31)</f>
        <v/>
      </c>
      <c r="K23" s="16">
        <f>IF(J23=0,"",'申込一覧表(女子)'!$L31)</f>
        <v>0</v>
      </c>
      <c r="L23" s="15" t="str">
        <f t="shared" si="0"/>
        <v/>
      </c>
      <c r="M23" s="23" t="str">
        <f>IF('申込一覧表(女子)'!M31="","",'申込一覧表(女子)'!$D$3&amp;'申込一覧表(女子)'!M31)</f>
        <v/>
      </c>
      <c r="N23" s="16" t="str">
        <f>IF('申込一覧表(女子)'!Q31="","",IF('申込一覧表(女子)'!Q31="A1",'申込一覧表(女子)'!$C$42,IF('申込一覧表(女子)'!Q31="B1",'申込一覧表(女子)'!$C$43,IF('申込一覧表(女子)'!Q31="C1",'申込一覧表(女子)'!$C$44,IF('申込一覧表(女子)'!Q31="D1",'申込一覧表(女子)'!$C$45,IF('申込一覧表(女子)'!Q31="E1",'申込一覧表(女子)'!$C$46,""))))))</f>
        <v/>
      </c>
      <c r="O23" s="15" t="str">
        <f t="shared" si="1"/>
        <v/>
      </c>
      <c r="P23" s="23" t="str">
        <f>IF('申込一覧表(女子)'!N31="","",'申込一覧表(女子)'!$D$3&amp;'申込一覧表(女子)'!N31)</f>
        <v/>
      </c>
      <c r="Q23" s="16" t="str">
        <f>IF('申込一覧表(女子)'!R31="","",IF('申込一覧表(女子)'!R31="A1",'申込一覧表(女子)'!$D$42,IF('申込一覧表(女子)'!R31="B1",'申込一覧表(女子)'!$D$43,IF('申込一覧表(女子)'!R31="C1",'申込一覧表(女子)'!$D$44,IF('申込一覧表(女子)'!R31="D1",'申込一覧表(女子)'!$D$45,IF('申込一覧表(女子)'!R31="E1",'申込一覧表(女子)'!$D$46,""))))))</f>
        <v/>
      </c>
    </row>
    <row r="24" spans="1:17" x14ac:dyDescent="0.25">
      <c r="A24">
        <f>'申込一覧表(女子)'!B32</f>
        <v>0</v>
      </c>
      <c r="B24">
        <f>'申込一覧表(女子)'!C32</f>
        <v>0</v>
      </c>
      <c r="C24">
        <f>'申込一覧表(女子)'!D32</f>
        <v>0</v>
      </c>
      <c r="D24" t="str">
        <f>IF(B24=0,"","20"&amp;'申込一覧表(女子)'!E32)</f>
        <v/>
      </c>
      <c r="E24" t="str">
        <f>IF('申込一覧表(女子)'!C32=0,"",'申込一覧表(女子)'!$D$3)</f>
        <v/>
      </c>
      <c r="F24">
        <f>'申込一覧表(女子)'!F32</f>
        <v>0</v>
      </c>
      <c r="G24" s="15" t="str">
        <f>IF('申込一覧表(女子)'!$G32="","",'申込一覧表(女子)'!$D$3&amp;'申込一覧表(女子)'!$G32)</f>
        <v/>
      </c>
      <c r="H24" s="15" t="str">
        <f>IF('申込一覧表(女子)'!$I32="","",'申込一覧表(女子)'!$I32)</f>
        <v/>
      </c>
      <c r="I24" s="16">
        <f>IF(H24=0,"",'申込一覧表(女子)'!$J32)</f>
        <v>0</v>
      </c>
      <c r="J24" s="15" t="str">
        <f>IF('申込一覧表(女子)'!$K32="","",'申込一覧表(女子)'!$K32)</f>
        <v/>
      </c>
      <c r="K24" s="16">
        <f>IF(J24=0,"",'申込一覧表(女子)'!$L32)</f>
        <v>0</v>
      </c>
      <c r="L24" s="15" t="str">
        <f t="shared" si="0"/>
        <v/>
      </c>
      <c r="M24" s="23" t="str">
        <f>IF('申込一覧表(女子)'!M32="","",'申込一覧表(女子)'!$D$3&amp;'申込一覧表(女子)'!M32)</f>
        <v/>
      </c>
      <c r="N24" s="16" t="str">
        <f>IF('申込一覧表(女子)'!Q32="","",IF('申込一覧表(女子)'!Q32="A1",'申込一覧表(女子)'!$C$42,IF('申込一覧表(女子)'!Q32="B1",'申込一覧表(女子)'!$C$43,IF('申込一覧表(女子)'!Q32="C1",'申込一覧表(女子)'!$C$44,IF('申込一覧表(女子)'!Q32="D1",'申込一覧表(女子)'!$C$45,IF('申込一覧表(女子)'!Q32="E1",'申込一覧表(女子)'!$C$46,""))))))</f>
        <v/>
      </c>
      <c r="O24" s="15" t="str">
        <f t="shared" si="1"/>
        <v/>
      </c>
      <c r="P24" s="23" t="str">
        <f>IF('申込一覧表(女子)'!N32="","",'申込一覧表(女子)'!$D$3&amp;'申込一覧表(女子)'!N32)</f>
        <v/>
      </c>
      <c r="Q24" s="16" t="str">
        <f>IF('申込一覧表(女子)'!R32="","",IF('申込一覧表(女子)'!R32="A1",'申込一覧表(女子)'!$D$42,IF('申込一覧表(女子)'!R32="B1",'申込一覧表(女子)'!$D$43,IF('申込一覧表(女子)'!R32="C1",'申込一覧表(女子)'!$D$44,IF('申込一覧表(女子)'!R32="D1",'申込一覧表(女子)'!$D$45,IF('申込一覧表(女子)'!R32="E1",'申込一覧表(女子)'!$D$46,""))))))</f>
        <v/>
      </c>
    </row>
    <row r="25" spans="1:17" x14ac:dyDescent="0.25">
      <c r="A25">
        <f>'申込一覧表(女子)'!B33</f>
        <v>0</v>
      </c>
      <c r="B25">
        <f>'申込一覧表(女子)'!C33</f>
        <v>0</v>
      </c>
      <c r="C25">
        <f>'申込一覧表(女子)'!D33</f>
        <v>0</v>
      </c>
      <c r="D25" t="str">
        <f>IF(B25=0,"","20"&amp;'申込一覧表(女子)'!E33)</f>
        <v/>
      </c>
      <c r="E25" t="str">
        <f>IF('申込一覧表(女子)'!C33=0,"",'申込一覧表(女子)'!$D$3)</f>
        <v/>
      </c>
      <c r="F25">
        <f>'申込一覧表(女子)'!F33</f>
        <v>0</v>
      </c>
      <c r="G25" s="15" t="str">
        <f>IF('申込一覧表(女子)'!$G33="","",'申込一覧表(女子)'!$D$3&amp;'申込一覧表(女子)'!$G33)</f>
        <v/>
      </c>
      <c r="H25" s="15" t="str">
        <f>IF('申込一覧表(女子)'!$I33="","",'申込一覧表(女子)'!$I33)</f>
        <v/>
      </c>
      <c r="I25" s="16">
        <f>IF(H25=0,"",'申込一覧表(女子)'!$J33)</f>
        <v>0</v>
      </c>
      <c r="J25" s="15" t="str">
        <f>IF('申込一覧表(女子)'!$K33="","",'申込一覧表(女子)'!$K33)</f>
        <v/>
      </c>
      <c r="K25" s="16">
        <f>IF(J25=0,"",'申込一覧表(女子)'!$L33)</f>
        <v>0</v>
      </c>
      <c r="L25" s="15" t="str">
        <f t="shared" si="0"/>
        <v/>
      </c>
      <c r="M25" s="23" t="str">
        <f>IF('申込一覧表(女子)'!M33="","",'申込一覧表(女子)'!$D$3&amp;'申込一覧表(女子)'!M33)</f>
        <v/>
      </c>
      <c r="N25" s="16" t="str">
        <f>IF('申込一覧表(女子)'!Q33="","",IF('申込一覧表(女子)'!Q33="A1",'申込一覧表(女子)'!$C$42,IF('申込一覧表(女子)'!Q33="B1",'申込一覧表(女子)'!$C$43,IF('申込一覧表(女子)'!Q33="C1",'申込一覧表(女子)'!$C$44,IF('申込一覧表(女子)'!Q33="D1",'申込一覧表(女子)'!$C$45,IF('申込一覧表(女子)'!Q33="E1",'申込一覧表(女子)'!$C$46,""))))))</f>
        <v/>
      </c>
      <c r="O25" s="15" t="str">
        <f t="shared" si="1"/>
        <v/>
      </c>
      <c r="P25" s="23" t="str">
        <f>IF('申込一覧表(女子)'!N33="","",'申込一覧表(女子)'!$D$3&amp;'申込一覧表(女子)'!N33)</f>
        <v/>
      </c>
      <c r="Q25" s="16" t="str">
        <f>IF('申込一覧表(女子)'!R33="","",IF('申込一覧表(女子)'!R33="A1",'申込一覧表(女子)'!$D$42,IF('申込一覧表(女子)'!R33="B1",'申込一覧表(女子)'!$D$43,IF('申込一覧表(女子)'!R33="C1",'申込一覧表(女子)'!$D$44,IF('申込一覧表(女子)'!R33="D1",'申込一覧表(女子)'!$D$45,IF('申込一覧表(女子)'!R33="E1",'申込一覧表(女子)'!$D$46,""))))))</f>
        <v/>
      </c>
    </row>
    <row r="26" spans="1:17" x14ac:dyDescent="0.25">
      <c r="A26">
        <f>'申込一覧表(女子)'!B34</f>
        <v>0</v>
      </c>
      <c r="B26">
        <f>'申込一覧表(女子)'!C34</f>
        <v>0</v>
      </c>
      <c r="C26">
        <f>'申込一覧表(女子)'!D34</f>
        <v>0</v>
      </c>
      <c r="D26" t="str">
        <f>IF(B26=0,"","20"&amp;'申込一覧表(女子)'!E34)</f>
        <v/>
      </c>
      <c r="E26" t="str">
        <f>IF('申込一覧表(女子)'!C34=0,"",'申込一覧表(女子)'!$D$3)</f>
        <v/>
      </c>
      <c r="F26">
        <f>'申込一覧表(女子)'!F34</f>
        <v>0</v>
      </c>
      <c r="G26" s="15" t="str">
        <f>IF('申込一覧表(女子)'!$G34="","",'申込一覧表(女子)'!$D$3&amp;'申込一覧表(女子)'!$G34)</f>
        <v/>
      </c>
      <c r="H26" s="15" t="str">
        <f>IF('申込一覧表(女子)'!$I34="","",'申込一覧表(女子)'!$I34)</f>
        <v/>
      </c>
      <c r="I26" s="16">
        <f>IF(H26=0,"",'申込一覧表(女子)'!$J34)</f>
        <v>0</v>
      </c>
      <c r="J26" s="15" t="str">
        <f>IF('申込一覧表(女子)'!$K34="","",'申込一覧表(女子)'!$K34)</f>
        <v/>
      </c>
      <c r="K26" s="16">
        <f>IF(J26=0,"",'申込一覧表(女子)'!$L34)</f>
        <v>0</v>
      </c>
      <c r="L26" s="15" t="str">
        <f t="shared" si="0"/>
        <v/>
      </c>
      <c r="M26" s="23" t="str">
        <f>IF('申込一覧表(女子)'!M34="","",'申込一覧表(女子)'!$D$3&amp;'申込一覧表(女子)'!M34)</f>
        <v/>
      </c>
      <c r="N26" s="16" t="str">
        <f>IF('申込一覧表(女子)'!Q34="","",IF('申込一覧表(女子)'!Q34="A1",'申込一覧表(女子)'!$C$42,IF('申込一覧表(女子)'!Q34="B1",'申込一覧表(女子)'!$C$43,IF('申込一覧表(女子)'!Q34="C1",'申込一覧表(女子)'!$C$44,IF('申込一覧表(女子)'!Q34="D1",'申込一覧表(女子)'!$C$45,IF('申込一覧表(女子)'!Q34="E1",'申込一覧表(女子)'!$C$46,""))))))</f>
        <v/>
      </c>
      <c r="O26" s="15" t="str">
        <f t="shared" si="1"/>
        <v/>
      </c>
      <c r="P26" s="23" t="str">
        <f>IF('申込一覧表(女子)'!N34="","",'申込一覧表(女子)'!$D$3&amp;'申込一覧表(女子)'!N34)</f>
        <v/>
      </c>
      <c r="Q26" s="16" t="str">
        <f>IF('申込一覧表(女子)'!R34="","",IF('申込一覧表(女子)'!R34="A1",'申込一覧表(女子)'!$D$42,IF('申込一覧表(女子)'!R34="B1",'申込一覧表(女子)'!$D$43,IF('申込一覧表(女子)'!R34="C1",'申込一覧表(女子)'!$D$44,IF('申込一覧表(女子)'!R34="D1",'申込一覧表(女子)'!$D$45,IF('申込一覧表(女子)'!R34="E1",'申込一覧表(女子)'!$D$46,""))))))</f>
        <v/>
      </c>
    </row>
    <row r="27" spans="1:17" x14ac:dyDescent="0.25">
      <c r="A27">
        <f>'申込一覧表(女子)'!B35</f>
        <v>0</v>
      </c>
      <c r="B27">
        <f>'申込一覧表(女子)'!C35</f>
        <v>0</v>
      </c>
      <c r="C27">
        <f>'申込一覧表(女子)'!D35</f>
        <v>0</v>
      </c>
      <c r="D27" t="str">
        <f>IF(B27=0,"","20"&amp;'申込一覧表(女子)'!E35)</f>
        <v/>
      </c>
      <c r="E27" t="str">
        <f>IF('申込一覧表(女子)'!C35=0,"",'申込一覧表(女子)'!$D$3)</f>
        <v/>
      </c>
      <c r="F27">
        <f>'申込一覧表(女子)'!F35</f>
        <v>0</v>
      </c>
      <c r="G27" s="15" t="str">
        <f>IF('申込一覧表(女子)'!$G35="","",'申込一覧表(女子)'!$D$3&amp;'申込一覧表(女子)'!$G35)</f>
        <v/>
      </c>
      <c r="H27" s="15" t="str">
        <f>IF('申込一覧表(女子)'!$I35="","",'申込一覧表(女子)'!$I35)</f>
        <v/>
      </c>
      <c r="I27" s="16">
        <f>IF(H27=0,"",'申込一覧表(女子)'!$J35)</f>
        <v>0</v>
      </c>
      <c r="J27" s="15" t="str">
        <f>IF('申込一覧表(女子)'!$K35="","",'申込一覧表(女子)'!$K35)</f>
        <v/>
      </c>
      <c r="K27" s="16">
        <f>IF(J27=0,"",'申込一覧表(女子)'!$L35)</f>
        <v>0</v>
      </c>
      <c r="L27" s="15" t="str">
        <f t="shared" si="0"/>
        <v/>
      </c>
      <c r="M27" s="23" t="str">
        <f>IF('申込一覧表(女子)'!M35="","",'申込一覧表(女子)'!$D$3&amp;'申込一覧表(女子)'!M35)</f>
        <v/>
      </c>
      <c r="N27" s="16" t="str">
        <f>IF('申込一覧表(女子)'!Q35="","",IF('申込一覧表(女子)'!Q35="A1",'申込一覧表(女子)'!$C$42,IF('申込一覧表(女子)'!Q35="B1",'申込一覧表(女子)'!$C$43,IF('申込一覧表(女子)'!Q35="C1",'申込一覧表(女子)'!$C$44,IF('申込一覧表(女子)'!Q35="D1",'申込一覧表(女子)'!$C$45,IF('申込一覧表(女子)'!Q35="E1",'申込一覧表(女子)'!$C$46,""))))))</f>
        <v/>
      </c>
      <c r="O27" s="15" t="str">
        <f t="shared" si="1"/>
        <v/>
      </c>
      <c r="P27" s="23" t="str">
        <f>IF('申込一覧表(女子)'!N35="","",'申込一覧表(女子)'!$D$3&amp;'申込一覧表(女子)'!N35)</f>
        <v/>
      </c>
      <c r="Q27" s="16" t="str">
        <f>IF('申込一覧表(女子)'!R35="","",IF('申込一覧表(女子)'!R35="A1",'申込一覧表(女子)'!$D$42,IF('申込一覧表(女子)'!R35="B1",'申込一覧表(女子)'!$D$43,IF('申込一覧表(女子)'!R35="C1",'申込一覧表(女子)'!$D$44,IF('申込一覧表(女子)'!R35="D1",'申込一覧表(女子)'!$D$45,IF('申込一覧表(女子)'!R35="E1",'申込一覧表(女子)'!$D$46,""))))))</f>
        <v/>
      </c>
    </row>
    <row r="28" spans="1:17" x14ac:dyDescent="0.25">
      <c r="A28">
        <f>'申込一覧表(女子)'!B36</f>
        <v>0</v>
      </c>
      <c r="B28">
        <f>'申込一覧表(女子)'!C36</f>
        <v>0</v>
      </c>
      <c r="C28">
        <f>'申込一覧表(女子)'!D36</f>
        <v>0</v>
      </c>
      <c r="D28" t="str">
        <f>IF(B28=0,"","20"&amp;'申込一覧表(女子)'!E36)</f>
        <v/>
      </c>
      <c r="E28" t="str">
        <f>IF('申込一覧表(女子)'!C36=0,"",'申込一覧表(女子)'!$D$3)</f>
        <v/>
      </c>
      <c r="F28">
        <f>'申込一覧表(女子)'!F36</f>
        <v>0</v>
      </c>
      <c r="G28" s="15" t="str">
        <f>IF('申込一覧表(女子)'!$G36="","",'申込一覧表(女子)'!$D$3&amp;'申込一覧表(女子)'!$G36)</f>
        <v/>
      </c>
      <c r="H28" s="15" t="str">
        <f>IF('申込一覧表(女子)'!$I36="","",'申込一覧表(女子)'!$I36)</f>
        <v/>
      </c>
      <c r="I28" s="16">
        <f>IF(H28=0,"",'申込一覧表(女子)'!$J36)</f>
        <v>0</v>
      </c>
      <c r="J28" s="15" t="str">
        <f>IF('申込一覧表(女子)'!$K36="","",'申込一覧表(女子)'!$K36)</f>
        <v/>
      </c>
      <c r="K28" s="16">
        <f>IF(J28=0,"",'申込一覧表(女子)'!$L36)</f>
        <v>0</v>
      </c>
      <c r="L28" s="15" t="str">
        <f t="shared" si="0"/>
        <v/>
      </c>
      <c r="M28" s="23" t="str">
        <f>IF('申込一覧表(女子)'!M36="","",'申込一覧表(女子)'!$D$3&amp;'申込一覧表(女子)'!M36)</f>
        <v/>
      </c>
      <c r="N28" s="16" t="str">
        <f>IF('申込一覧表(女子)'!Q36="","",IF('申込一覧表(女子)'!Q36="A1",'申込一覧表(女子)'!$C$42,IF('申込一覧表(女子)'!Q36="B1",'申込一覧表(女子)'!$C$43,IF('申込一覧表(女子)'!Q36="C1",'申込一覧表(女子)'!$C$44,IF('申込一覧表(女子)'!Q36="D1",'申込一覧表(女子)'!$C$45,IF('申込一覧表(女子)'!Q36="E1",'申込一覧表(女子)'!$C$46,""))))))</f>
        <v/>
      </c>
      <c r="O28" s="15" t="str">
        <f t="shared" si="1"/>
        <v/>
      </c>
      <c r="P28" s="23" t="str">
        <f>IF('申込一覧表(女子)'!N36="","",'申込一覧表(女子)'!$D$3&amp;'申込一覧表(女子)'!N36)</f>
        <v/>
      </c>
      <c r="Q28" s="16" t="str">
        <f>IF('申込一覧表(女子)'!R36="","",IF('申込一覧表(女子)'!R36="A1",'申込一覧表(女子)'!$D$42,IF('申込一覧表(女子)'!R36="B1",'申込一覧表(女子)'!$D$43,IF('申込一覧表(女子)'!R36="C1",'申込一覧表(女子)'!$D$44,IF('申込一覧表(女子)'!R36="D1",'申込一覧表(女子)'!$D$45,IF('申込一覧表(女子)'!R36="E1",'申込一覧表(女子)'!$D$46,""))))))</f>
        <v/>
      </c>
    </row>
    <row r="29" spans="1:17" x14ac:dyDescent="0.25">
      <c r="A29">
        <f>'申込一覧表(女子)'!B37</f>
        <v>0</v>
      </c>
      <c r="B29">
        <f>'申込一覧表(女子)'!C37</f>
        <v>0</v>
      </c>
      <c r="C29">
        <f>'申込一覧表(女子)'!D37</f>
        <v>0</v>
      </c>
      <c r="D29" t="str">
        <f>IF(B29=0,"","20"&amp;'申込一覧表(女子)'!E37)</f>
        <v/>
      </c>
      <c r="E29" t="str">
        <f>IF('申込一覧表(女子)'!C37=0,"",'申込一覧表(女子)'!$D$3)</f>
        <v/>
      </c>
      <c r="F29">
        <f>'申込一覧表(女子)'!F37</f>
        <v>0</v>
      </c>
      <c r="G29" s="15" t="str">
        <f>IF('申込一覧表(女子)'!$G37="","",'申込一覧表(女子)'!$D$3&amp;'申込一覧表(女子)'!$G37)</f>
        <v/>
      </c>
      <c r="H29" s="15" t="str">
        <f>IF('申込一覧表(女子)'!$I37="","",'申込一覧表(女子)'!$I37)</f>
        <v/>
      </c>
      <c r="I29" s="16">
        <f>IF(H29=0,"",'申込一覧表(女子)'!$J37)</f>
        <v>0</v>
      </c>
      <c r="J29" s="15" t="str">
        <f>IF('申込一覧表(女子)'!$K37="","",'申込一覧表(女子)'!$K37)</f>
        <v/>
      </c>
      <c r="K29" s="16">
        <f>IF(J29=0,"",'申込一覧表(女子)'!$L37)</f>
        <v>0</v>
      </c>
      <c r="L29" s="15" t="str">
        <f t="shared" si="0"/>
        <v/>
      </c>
      <c r="M29" s="23" t="str">
        <f>IF('申込一覧表(女子)'!M37="","",'申込一覧表(女子)'!$D$3&amp;'申込一覧表(女子)'!M37)</f>
        <v/>
      </c>
      <c r="N29" s="16" t="str">
        <f>IF('申込一覧表(女子)'!Q37="","",IF('申込一覧表(女子)'!Q37="A1",'申込一覧表(女子)'!$C$42,IF('申込一覧表(女子)'!Q37="B1",'申込一覧表(女子)'!$C$43,IF('申込一覧表(女子)'!Q37="C1",'申込一覧表(女子)'!$C$44,IF('申込一覧表(女子)'!Q37="D1",'申込一覧表(女子)'!$C$45,IF('申込一覧表(女子)'!Q37="E1",'申込一覧表(女子)'!$C$46,""))))))</f>
        <v/>
      </c>
      <c r="O29" s="15" t="str">
        <f t="shared" si="1"/>
        <v/>
      </c>
      <c r="P29" s="23" t="str">
        <f>IF('申込一覧表(女子)'!N37="","",'申込一覧表(女子)'!$D$3&amp;'申込一覧表(女子)'!N37)</f>
        <v/>
      </c>
      <c r="Q29" s="16" t="str">
        <f>IF('申込一覧表(女子)'!R37="","",IF('申込一覧表(女子)'!R37="A1",'申込一覧表(女子)'!$D$42,IF('申込一覧表(女子)'!R37="B1",'申込一覧表(女子)'!$D$43,IF('申込一覧表(女子)'!R37="C1",'申込一覧表(女子)'!$D$44,IF('申込一覧表(女子)'!R37="D1",'申込一覧表(女子)'!$D$45,IF('申込一覧表(女子)'!R37="E1",'申込一覧表(女子)'!$D$46,""))))))</f>
        <v/>
      </c>
    </row>
    <row r="30" spans="1:17" x14ac:dyDescent="0.25">
      <c r="A30">
        <f>'申込一覧表(女子)'!B38</f>
        <v>0</v>
      </c>
      <c r="B30">
        <f>'申込一覧表(女子)'!C38</f>
        <v>0</v>
      </c>
      <c r="C30">
        <f>'申込一覧表(女子)'!D38</f>
        <v>0</v>
      </c>
      <c r="D30" t="str">
        <f>IF(B30=0,"","20"&amp;'申込一覧表(女子)'!E38)</f>
        <v/>
      </c>
      <c r="E30" t="str">
        <f>IF('申込一覧表(女子)'!C38=0,"",'申込一覧表(女子)'!$D$3)</f>
        <v/>
      </c>
      <c r="F30">
        <f>'申込一覧表(女子)'!F38</f>
        <v>0</v>
      </c>
      <c r="G30" s="15" t="str">
        <f>IF('申込一覧表(女子)'!$G38="","",'申込一覧表(女子)'!$D$3&amp;'申込一覧表(女子)'!$G38)</f>
        <v/>
      </c>
      <c r="H30" s="15" t="str">
        <f>IF('申込一覧表(女子)'!$I38="","",'申込一覧表(女子)'!$I38)</f>
        <v/>
      </c>
      <c r="I30" s="16">
        <f>IF(H30=0,"",'申込一覧表(女子)'!$J38)</f>
        <v>0</v>
      </c>
      <c r="J30" s="15" t="str">
        <f>IF('申込一覧表(女子)'!$K38="","",'申込一覧表(女子)'!$K38)</f>
        <v/>
      </c>
      <c r="K30" s="16">
        <f>IF(J30=0,"",'申込一覧表(女子)'!$L38)</f>
        <v>0</v>
      </c>
      <c r="L30" s="15" t="str">
        <f t="shared" si="0"/>
        <v/>
      </c>
      <c r="M30" s="23" t="str">
        <f>IF('申込一覧表(女子)'!M38="","",'申込一覧表(女子)'!$D$3&amp;'申込一覧表(女子)'!M38)</f>
        <v/>
      </c>
      <c r="N30" s="16" t="str">
        <f>IF('申込一覧表(女子)'!Q38="","",IF('申込一覧表(女子)'!Q38="A1",'申込一覧表(女子)'!$C$42,IF('申込一覧表(女子)'!Q38="B1",'申込一覧表(女子)'!$C$43,IF('申込一覧表(女子)'!Q38="C1",'申込一覧表(女子)'!$C$44,IF('申込一覧表(女子)'!Q38="D1",'申込一覧表(女子)'!$C$45,IF('申込一覧表(女子)'!Q38="E1",'申込一覧表(女子)'!$C$46,""))))))</f>
        <v/>
      </c>
      <c r="O30" s="15" t="str">
        <f t="shared" si="1"/>
        <v/>
      </c>
      <c r="P30" s="23" t="str">
        <f>IF('申込一覧表(女子)'!N38="","",'申込一覧表(女子)'!$D$3&amp;'申込一覧表(女子)'!N38)</f>
        <v/>
      </c>
      <c r="Q30" s="16" t="str">
        <f>IF('申込一覧表(女子)'!R38="","",IF('申込一覧表(女子)'!R38="A1",'申込一覧表(女子)'!$D$42,IF('申込一覧表(女子)'!R38="B1",'申込一覧表(女子)'!$D$43,IF('申込一覧表(女子)'!R38="C1",'申込一覧表(女子)'!$D$44,IF('申込一覧表(女子)'!R38="D1",'申込一覧表(女子)'!$D$45,IF('申込一覧表(女子)'!R38="E1",'申込一覧表(女子)'!$D$46,""))))))</f>
        <v/>
      </c>
    </row>
    <row r="31" spans="1:17" x14ac:dyDescent="0.25">
      <c r="A31">
        <f>'申込一覧表(女子)'!B39</f>
        <v>0</v>
      </c>
      <c r="B31">
        <f>'申込一覧表(女子)'!C39</f>
        <v>0</v>
      </c>
      <c r="C31">
        <f>'申込一覧表(女子)'!D39</f>
        <v>0</v>
      </c>
      <c r="D31" t="str">
        <f>IF(B31=0,"","20"&amp;'申込一覧表(女子)'!E39)</f>
        <v/>
      </c>
      <c r="E31" t="str">
        <f>IF('申込一覧表(女子)'!C39=0,"",'申込一覧表(女子)'!$D$3)</f>
        <v/>
      </c>
      <c r="F31">
        <f>'申込一覧表(女子)'!F39</f>
        <v>0</v>
      </c>
      <c r="G31" s="15" t="str">
        <f>IF('申込一覧表(女子)'!$G39="","",'申込一覧表(女子)'!$D$3&amp;'申込一覧表(女子)'!$G39)</f>
        <v/>
      </c>
      <c r="H31" s="15" t="str">
        <f>IF('申込一覧表(女子)'!$I39="","",'申込一覧表(女子)'!$I39)</f>
        <v/>
      </c>
      <c r="I31" s="16">
        <f>IF(H31=0,"",'申込一覧表(女子)'!$J39)</f>
        <v>0</v>
      </c>
      <c r="J31" s="15" t="str">
        <f>IF('申込一覧表(女子)'!$K39="","",'申込一覧表(女子)'!$K39)</f>
        <v/>
      </c>
      <c r="K31" s="16">
        <f>IF(J31=0,"",'申込一覧表(女子)'!$L39)</f>
        <v>0</v>
      </c>
      <c r="L31" s="15" t="str">
        <f t="shared" si="0"/>
        <v/>
      </c>
      <c r="M31" s="23" t="str">
        <f>IF('申込一覧表(女子)'!M39="","",'申込一覧表(女子)'!$D$3&amp;'申込一覧表(女子)'!M39)</f>
        <v/>
      </c>
      <c r="N31" s="16" t="str">
        <f>IF('申込一覧表(女子)'!Q39="","",IF('申込一覧表(女子)'!Q39="A1",'申込一覧表(女子)'!$C$42,IF('申込一覧表(女子)'!Q39="B1",'申込一覧表(女子)'!$C$43,IF('申込一覧表(女子)'!Q39="C1",'申込一覧表(女子)'!$C$44,IF('申込一覧表(女子)'!Q39="D1",'申込一覧表(女子)'!$C$45,IF('申込一覧表(女子)'!Q39="E1",'申込一覧表(女子)'!$C$46,""))))))</f>
        <v/>
      </c>
      <c r="O31" s="15" t="str">
        <f t="shared" si="1"/>
        <v/>
      </c>
      <c r="P31" s="23" t="str">
        <f>IF('申込一覧表(女子)'!N39="","",'申込一覧表(女子)'!$D$3&amp;'申込一覧表(女子)'!N39)</f>
        <v/>
      </c>
      <c r="Q31" s="16" t="str">
        <f>IF('申込一覧表(女子)'!R39="","",IF('申込一覧表(女子)'!R39="A1",'申込一覧表(女子)'!$D$42,IF('申込一覧表(女子)'!R39="B1",'申込一覧表(女子)'!$D$43,IF('申込一覧表(女子)'!R39="C1",'申込一覧表(女子)'!$D$44,IF('申込一覧表(女子)'!R39="D1",'申込一覧表(女子)'!$D$45,IF('申込一覧表(女子)'!R39="E1",'申込一覧表(女子)'!$D$46,""))))))</f>
        <v/>
      </c>
    </row>
    <row r="32" spans="1:17" s="17" customFormat="1" x14ac:dyDescent="0.25"/>
    <row r="33" s="17" customFormat="1" x14ac:dyDescent="0.25"/>
    <row r="34" s="17" customFormat="1" x14ac:dyDescent="0.25"/>
    <row r="35" s="17" customFormat="1" x14ac:dyDescent="0.25"/>
    <row r="36" s="17" customFormat="1" x14ac:dyDescent="0.25"/>
    <row r="37" s="17" customFormat="1" x14ac:dyDescent="0.25"/>
    <row r="38" s="17" customFormat="1" x14ac:dyDescent="0.25"/>
    <row r="39" s="17" customFormat="1" x14ac:dyDescent="0.25"/>
    <row r="40" s="17" customFormat="1" x14ac:dyDescent="0.25"/>
    <row r="41" s="17" customFormat="1" x14ac:dyDescent="0.25"/>
    <row r="42" s="17" customFormat="1" x14ac:dyDescent="0.25"/>
    <row r="43" s="17" customFormat="1" x14ac:dyDescent="0.25"/>
    <row r="44" s="17" customFormat="1" x14ac:dyDescent="0.25"/>
    <row r="45" s="17" customFormat="1" x14ac:dyDescent="0.25"/>
    <row r="46" s="17" customFormat="1" x14ac:dyDescent="0.25"/>
    <row r="47" s="17" customFormat="1" x14ac:dyDescent="0.25"/>
    <row r="48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="17" customFormat="1" x14ac:dyDescent="0.25"/>
    <row r="146" s="17" customFormat="1" x14ac:dyDescent="0.25"/>
    <row r="147" s="17" customFormat="1" x14ac:dyDescent="0.25"/>
    <row r="148" s="17" customFormat="1" x14ac:dyDescent="0.25"/>
    <row r="149" s="17" customFormat="1" x14ac:dyDescent="0.25"/>
    <row r="150" s="17" customFormat="1" x14ac:dyDescent="0.25"/>
    <row r="151" s="17" customFormat="1" x14ac:dyDescent="0.25"/>
    <row r="152" s="17" customFormat="1" x14ac:dyDescent="0.25"/>
    <row r="153" s="17" customFormat="1" x14ac:dyDescent="0.25"/>
    <row r="154" s="17" customFormat="1" x14ac:dyDescent="0.25"/>
    <row r="155" s="17" customFormat="1" x14ac:dyDescent="0.25"/>
    <row r="156" s="17" customFormat="1" x14ac:dyDescent="0.25"/>
    <row r="157" s="17" customFormat="1" x14ac:dyDescent="0.25"/>
    <row r="158" s="17" customFormat="1" x14ac:dyDescent="0.25"/>
    <row r="159" s="17" customFormat="1" x14ac:dyDescent="0.25"/>
    <row r="160" s="17" customFormat="1" x14ac:dyDescent="0.25"/>
    <row r="161" s="17" customFormat="1" x14ac:dyDescent="0.25"/>
    <row r="162" s="17" customFormat="1" x14ac:dyDescent="0.25"/>
    <row r="163" s="17" customFormat="1" x14ac:dyDescent="0.25"/>
    <row r="164" s="17" customFormat="1" x14ac:dyDescent="0.25"/>
    <row r="165" s="17" customFormat="1" x14ac:dyDescent="0.25"/>
    <row r="166" s="17" customFormat="1" x14ac:dyDescent="0.25"/>
    <row r="167" s="17" customFormat="1" x14ac:dyDescent="0.25"/>
    <row r="168" s="17" customFormat="1" x14ac:dyDescent="0.25"/>
    <row r="169" s="17" customFormat="1" x14ac:dyDescent="0.25"/>
    <row r="170" s="17" customFormat="1" x14ac:dyDescent="0.25"/>
    <row r="171" s="17" customFormat="1" x14ac:dyDescent="0.25"/>
    <row r="172" s="17" customFormat="1" x14ac:dyDescent="0.25"/>
    <row r="173" s="17" customFormat="1" x14ac:dyDescent="0.25"/>
    <row r="174" s="17" customFormat="1" x14ac:dyDescent="0.25"/>
    <row r="175" s="17" customFormat="1" x14ac:dyDescent="0.25"/>
    <row r="176" s="17" customFormat="1" x14ac:dyDescent="0.25"/>
    <row r="177" s="17" customFormat="1" x14ac:dyDescent="0.25"/>
    <row r="178" s="17" customFormat="1" x14ac:dyDescent="0.25"/>
    <row r="179" s="17" customFormat="1" x14ac:dyDescent="0.25"/>
    <row r="180" s="17" customFormat="1" x14ac:dyDescent="0.25"/>
    <row r="181" s="17" customFormat="1" x14ac:dyDescent="0.25"/>
    <row r="182" s="17" customFormat="1" x14ac:dyDescent="0.25"/>
    <row r="183" s="17" customFormat="1" x14ac:dyDescent="0.25"/>
    <row r="184" s="17" customFormat="1" x14ac:dyDescent="0.25"/>
    <row r="185" s="17" customFormat="1" x14ac:dyDescent="0.25"/>
    <row r="186" s="17" customFormat="1" x14ac:dyDescent="0.25"/>
    <row r="187" s="17" customFormat="1" x14ac:dyDescent="0.25"/>
    <row r="188" s="17" customFormat="1" x14ac:dyDescent="0.25"/>
    <row r="189" s="17" customFormat="1" x14ac:dyDescent="0.25"/>
    <row r="190" s="17" customFormat="1" x14ac:dyDescent="0.25"/>
    <row r="191" s="17" customFormat="1" x14ac:dyDescent="0.25"/>
    <row r="192" s="17" customFormat="1" x14ac:dyDescent="0.25"/>
    <row r="193" s="17" customFormat="1" x14ac:dyDescent="0.25"/>
    <row r="194" s="17" customFormat="1" x14ac:dyDescent="0.25"/>
    <row r="195" s="17" customFormat="1" x14ac:dyDescent="0.25"/>
    <row r="196" s="17" customFormat="1" x14ac:dyDescent="0.25"/>
    <row r="197" s="17" customFormat="1" x14ac:dyDescent="0.25"/>
    <row r="198" s="17" customFormat="1" x14ac:dyDescent="0.25"/>
    <row r="199" s="17" customFormat="1" x14ac:dyDescent="0.25"/>
    <row r="200" s="17" customFormat="1" x14ac:dyDescent="0.25"/>
    <row r="201" s="17" customFormat="1" x14ac:dyDescent="0.25"/>
    <row r="202" s="17" customFormat="1" x14ac:dyDescent="0.25"/>
    <row r="203" s="17" customFormat="1" x14ac:dyDescent="0.25"/>
    <row r="204" s="17" customFormat="1" x14ac:dyDescent="0.25"/>
    <row r="205" s="17" customFormat="1" x14ac:dyDescent="0.25"/>
    <row r="206" s="17" customFormat="1" x14ac:dyDescent="0.25"/>
    <row r="207" s="17" customFormat="1" x14ac:dyDescent="0.25"/>
    <row r="208" s="17" customFormat="1" x14ac:dyDescent="0.25"/>
    <row r="209" s="17" customFormat="1" x14ac:dyDescent="0.25"/>
    <row r="210" s="17" customFormat="1" x14ac:dyDescent="0.25"/>
    <row r="211" s="17" customFormat="1" x14ac:dyDescent="0.25"/>
    <row r="212" s="17" customFormat="1" x14ac:dyDescent="0.25"/>
    <row r="213" s="17" customFormat="1" x14ac:dyDescent="0.25"/>
    <row r="214" s="17" customFormat="1" x14ac:dyDescent="0.25"/>
    <row r="215" s="17" customFormat="1" x14ac:dyDescent="0.25"/>
    <row r="216" s="17" customFormat="1" x14ac:dyDescent="0.25"/>
    <row r="217" s="17" customFormat="1" x14ac:dyDescent="0.25"/>
    <row r="218" s="17" customFormat="1" x14ac:dyDescent="0.25"/>
    <row r="219" s="17" customFormat="1" x14ac:dyDescent="0.25"/>
    <row r="220" s="17" customFormat="1" x14ac:dyDescent="0.25"/>
    <row r="221" s="17" customFormat="1" x14ac:dyDescent="0.25"/>
    <row r="222" s="17" customFormat="1" x14ac:dyDescent="0.25"/>
    <row r="223" s="17" customFormat="1" x14ac:dyDescent="0.25"/>
    <row r="224" s="17" customFormat="1" x14ac:dyDescent="0.25"/>
    <row r="225" s="17" customFormat="1" x14ac:dyDescent="0.25"/>
    <row r="226" s="17" customFormat="1" x14ac:dyDescent="0.25"/>
    <row r="227" s="17" customFormat="1" x14ac:dyDescent="0.25"/>
    <row r="228" s="17" customFormat="1" x14ac:dyDescent="0.25"/>
    <row r="229" s="17" customFormat="1" x14ac:dyDescent="0.25"/>
    <row r="230" s="17" customFormat="1" x14ac:dyDescent="0.25"/>
    <row r="231" s="17" customFormat="1" x14ac:dyDescent="0.25"/>
    <row r="232" s="17" customFormat="1" x14ac:dyDescent="0.25"/>
    <row r="233" s="17" customFormat="1" x14ac:dyDescent="0.25"/>
    <row r="234" s="17" customFormat="1" x14ac:dyDescent="0.25"/>
    <row r="235" s="17" customFormat="1" x14ac:dyDescent="0.25"/>
    <row r="236" s="17" customFormat="1" x14ac:dyDescent="0.25"/>
    <row r="237" s="17" customFormat="1" x14ac:dyDescent="0.25"/>
    <row r="238" s="17" customFormat="1" x14ac:dyDescent="0.25"/>
    <row r="239" s="17" customFormat="1" x14ac:dyDescent="0.25"/>
    <row r="240" s="17" customFormat="1" x14ac:dyDescent="0.25"/>
    <row r="241" s="17" customFormat="1" x14ac:dyDescent="0.25"/>
    <row r="242" s="17" customFormat="1" x14ac:dyDescent="0.25"/>
    <row r="243" s="17" customFormat="1" x14ac:dyDescent="0.25"/>
    <row r="244" s="17" customFormat="1" x14ac:dyDescent="0.25"/>
    <row r="245" s="17" customFormat="1" x14ac:dyDescent="0.25"/>
    <row r="246" s="17" customFormat="1" x14ac:dyDescent="0.25"/>
    <row r="247" s="17" customFormat="1" x14ac:dyDescent="0.25"/>
    <row r="248" s="17" customFormat="1" x14ac:dyDescent="0.25"/>
    <row r="249" s="17" customFormat="1" x14ac:dyDescent="0.25"/>
    <row r="250" s="17" customFormat="1" x14ac:dyDescent="0.25"/>
    <row r="251" s="17" customFormat="1" x14ac:dyDescent="0.25"/>
    <row r="252" s="17" customFormat="1" x14ac:dyDescent="0.25"/>
    <row r="253" s="17" customFormat="1" x14ac:dyDescent="0.25"/>
    <row r="254" s="17" customFormat="1" x14ac:dyDescent="0.25"/>
    <row r="255" s="17" customFormat="1" x14ac:dyDescent="0.25"/>
    <row r="256" s="17" customFormat="1" x14ac:dyDescent="0.25"/>
    <row r="257" s="17" customFormat="1" x14ac:dyDescent="0.25"/>
    <row r="258" s="17" customFormat="1" x14ac:dyDescent="0.25"/>
    <row r="259" s="17" customFormat="1" x14ac:dyDescent="0.25"/>
    <row r="260" s="17" customFormat="1" x14ac:dyDescent="0.25"/>
    <row r="261" s="17" customFormat="1" x14ac:dyDescent="0.25"/>
    <row r="262" s="17" customFormat="1" x14ac:dyDescent="0.25"/>
    <row r="263" s="17" customFormat="1" x14ac:dyDescent="0.25"/>
    <row r="264" s="17" customFormat="1" x14ac:dyDescent="0.25"/>
    <row r="265" s="17" customFormat="1" x14ac:dyDescent="0.25"/>
    <row r="266" s="17" customFormat="1" x14ac:dyDescent="0.25"/>
    <row r="267" s="17" customFormat="1" x14ac:dyDescent="0.25"/>
    <row r="268" s="17" customFormat="1" x14ac:dyDescent="0.25"/>
    <row r="269" s="17" customFormat="1" x14ac:dyDescent="0.25"/>
    <row r="270" s="17" customFormat="1" x14ac:dyDescent="0.25"/>
    <row r="271" s="17" customFormat="1" x14ac:dyDescent="0.25"/>
    <row r="272" s="17" customFormat="1" x14ac:dyDescent="0.25"/>
    <row r="273" s="17" customFormat="1" x14ac:dyDescent="0.25"/>
    <row r="274" s="17" customFormat="1" x14ac:dyDescent="0.25"/>
    <row r="275" s="17" customFormat="1" x14ac:dyDescent="0.25"/>
    <row r="276" s="17" customFormat="1" x14ac:dyDescent="0.25"/>
    <row r="277" s="17" customFormat="1" x14ac:dyDescent="0.25"/>
    <row r="278" s="17" customFormat="1" x14ac:dyDescent="0.25"/>
    <row r="279" s="17" customFormat="1" x14ac:dyDescent="0.25"/>
    <row r="280" s="17" customFormat="1" x14ac:dyDescent="0.25"/>
    <row r="281" s="17" customFormat="1" x14ac:dyDescent="0.25"/>
    <row r="282" s="17" customFormat="1" x14ac:dyDescent="0.25"/>
    <row r="283" s="17" customFormat="1" x14ac:dyDescent="0.25"/>
    <row r="284" s="17" customFormat="1" x14ac:dyDescent="0.25"/>
    <row r="285" s="17" customFormat="1" x14ac:dyDescent="0.25"/>
    <row r="286" s="17" customFormat="1" x14ac:dyDescent="0.25"/>
    <row r="287" s="17" customFormat="1" x14ac:dyDescent="0.25"/>
    <row r="288" s="17" customFormat="1" x14ac:dyDescent="0.25"/>
    <row r="289" s="17" customFormat="1" x14ac:dyDescent="0.25"/>
    <row r="290" s="17" customFormat="1" x14ac:dyDescent="0.25"/>
    <row r="291" s="17" customFormat="1" x14ac:dyDescent="0.25"/>
    <row r="292" s="17" customFormat="1" x14ac:dyDescent="0.25"/>
    <row r="293" s="17" customFormat="1" x14ac:dyDescent="0.25"/>
    <row r="294" s="17" customFormat="1" x14ac:dyDescent="0.25"/>
    <row r="295" s="17" customFormat="1" x14ac:dyDescent="0.25"/>
    <row r="296" s="17" customFormat="1" x14ac:dyDescent="0.25"/>
    <row r="297" s="17" customFormat="1" x14ac:dyDescent="0.25"/>
    <row r="298" s="17" customFormat="1" x14ac:dyDescent="0.25"/>
    <row r="299" s="17" customFormat="1" x14ac:dyDescent="0.25"/>
    <row r="300" s="17" customFormat="1" x14ac:dyDescent="0.25"/>
    <row r="301" s="17" customFormat="1" x14ac:dyDescent="0.25"/>
    <row r="302" s="17" customFormat="1" x14ac:dyDescent="0.25"/>
    <row r="303" s="17" customFormat="1" x14ac:dyDescent="0.25"/>
    <row r="304" s="17" customFormat="1" x14ac:dyDescent="0.25"/>
    <row r="305" s="17" customFormat="1" x14ac:dyDescent="0.25"/>
    <row r="306" s="17" customFormat="1" x14ac:dyDescent="0.25"/>
    <row r="307" s="17" customFormat="1" x14ac:dyDescent="0.25"/>
    <row r="308" s="17" customFormat="1" x14ac:dyDescent="0.25"/>
    <row r="309" s="17" customFormat="1" x14ac:dyDescent="0.25"/>
    <row r="310" s="17" customFormat="1" x14ac:dyDescent="0.25"/>
    <row r="311" s="17" customFormat="1" x14ac:dyDescent="0.25"/>
    <row r="312" s="17" customFormat="1" x14ac:dyDescent="0.25"/>
    <row r="313" s="17" customFormat="1" x14ac:dyDescent="0.25"/>
    <row r="314" s="17" customFormat="1" x14ac:dyDescent="0.25"/>
    <row r="315" s="17" customFormat="1" x14ac:dyDescent="0.25"/>
    <row r="316" s="17" customFormat="1" x14ac:dyDescent="0.25"/>
    <row r="317" s="17" customFormat="1" x14ac:dyDescent="0.25"/>
    <row r="318" s="17" customFormat="1" x14ac:dyDescent="0.25"/>
    <row r="319" s="17" customFormat="1" x14ac:dyDescent="0.25"/>
    <row r="320" s="17" customFormat="1" x14ac:dyDescent="0.25"/>
    <row r="321" s="17" customFormat="1" x14ac:dyDescent="0.25"/>
    <row r="322" s="17" customFormat="1" x14ac:dyDescent="0.25"/>
    <row r="323" s="17" customFormat="1" x14ac:dyDescent="0.25"/>
    <row r="324" s="17" customFormat="1" x14ac:dyDescent="0.25"/>
    <row r="325" s="17" customFormat="1" x14ac:dyDescent="0.25"/>
    <row r="326" s="17" customFormat="1" x14ac:dyDescent="0.25"/>
    <row r="327" s="17" customFormat="1" x14ac:dyDescent="0.25"/>
    <row r="328" s="17" customFormat="1" x14ac:dyDescent="0.25"/>
    <row r="329" s="17" customFormat="1" x14ac:dyDescent="0.25"/>
    <row r="330" s="17" customFormat="1" x14ac:dyDescent="0.25"/>
    <row r="331" s="17" customFormat="1" x14ac:dyDescent="0.25"/>
    <row r="332" s="17" customFormat="1" x14ac:dyDescent="0.25"/>
    <row r="333" s="17" customFormat="1" x14ac:dyDescent="0.25"/>
    <row r="334" s="17" customFormat="1" x14ac:dyDescent="0.25"/>
    <row r="335" s="17" customFormat="1" x14ac:dyDescent="0.25"/>
    <row r="336" s="17" customFormat="1" x14ac:dyDescent="0.25"/>
    <row r="337" s="17" customFormat="1" x14ac:dyDescent="0.25"/>
    <row r="338" s="17" customFormat="1" x14ac:dyDescent="0.25"/>
    <row r="339" s="17" customFormat="1" x14ac:dyDescent="0.25"/>
    <row r="340" s="17" customFormat="1" x14ac:dyDescent="0.25"/>
    <row r="341" s="17" customFormat="1" x14ac:dyDescent="0.25"/>
    <row r="342" s="17" customFormat="1" x14ac:dyDescent="0.25"/>
    <row r="343" s="17" customFormat="1" x14ac:dyDescent="0.25"/>
    <row r="344" s="17" customFormat="1" x14ac:dyDescent="0.25"/>
    <row r="345" s="17" customFormat="1" x14ac:dyDescent="0.25"/>
    <row r="346" s="17" customFormat="1" x14ac:dyDescent="0.25"/>
    <row r="347" s="17" customFormat="1" x14ac:dyDescent="0.25"/>
    <row r="348" s="17" customFormat="1" x14ac:dyDescent="0.25"/>
    <row r="349" s="17" customFormat="1" x14ac:dyDescent="0.25"/>
    <row r="350" s="17" customFormat="1" x14ac:dyDescent="0.25"/>
    <row r="351" s="17" customFormat="1" x14ac:dyDescent="0.25"/>
    <row r="352" s="17" customFormat="1" x14ac:dyDescent="0.25"/>
    <row r="353" s="17" customFormat="1" x14ac:dyDescent="0.25"/>
    <row r="354" s="17" customFormat="1" x14ac:dyDescent="0.25"/>
    <row r="355" s="17" customFormat="1" x14ac:dyDescent="0.25"/>
    <row r="356" s="17" customFormat="1" x14ac:dyDescent="0.25"/>
    <row r="357" s="17" customFormat="1" x14ac:dyDescent="0.25"/>
    <row r="358" s="17" customFormat="1" x14ac:dyDescent="0.25"/>
    <row r="359" s="17" customFormat="1" x14ac:dyDescent="0.25"/>
    <row r="360" s="17" customFormat="1" x14ac:dyDescent="0.25"/>
    <row r="361" s="17" customFormat="1" x14ac:dyDescent="0.25"/>
    <row r="362" s="17" customFormat="1" x14ac:dyDescent="0.25"/>
    <row r="363" s="17" customFormat="1" x14ac:dyDescent="0.25"/>
    <row r="364" s="17" customFormat="1" x14ac:dyDescent="0.25"/>
    <row r="365" s="17" customFormat="1" x14ac:dyDescent="0.25"/>
    <row r="366" s="17" customFormat="1" x14ac:dyDescent="0.25"/>
    <row r="367" s="17" customFormat="1" x14ac:dyDescent="0.25"/>
    <row r="368" s="17" customFormat="1" x14ac:dyDescent="0.25"/>
    <row r="369" s="17" customFormat="1" x14ac:dyDescent="0.25"/>
    <row r="370" s="17" customFormat="1" x14ac:dyDescent="0.25"/>
    <row r="371" s="17" customFormat="1" x14ac:dyDescent="0.25"/>
    <row r="372" s="17" customFormat="1" x14ac:dyDescent="0.25"/>
    <row r="373" s="17" customFormat="1" x14ac:dyDescent="0.25"/>
    <row r="374" s="17" customFormat="1" x14ac:dyDescent="0.25"/>
    <row r="375" s="17" customFormat="1" x14ac:dyDescent="0.25"/>
    <row r="376" s="17" customFormat="1" x14ac:dyDescent="0.25"/>
    <row r="377" s="17" customFormat="1" x14ac:dyDescent="0.25"/>
    <row r="378" s="17" customFormat="1" x14ac:dyDescent="0.25"/>
    <row r="379" s="17" customFormat="1" x14ac:dyDescent="0.25"/>
    <row r="380" s="17" customFormat="1" x14ac:dyDescent="0.25"/>
    <row r="381" s="17" customFormat="1" x14ac:dyDescent="0.25"/>
    <row r="382" s="17" customFormat="1" x14ac:dyDescent="0.25"/>
    <row r="383" s="17" customFormat="1" x14ac:dyDescent="0.25"/>
    <row r="384" s="17" customFormat="1" x14ac:dyDescent="0.25"/>
    <row r="385" s="17" customFormat="1" x14ac:dyDescent="0.25"/>
    <row r="386" s="17" customFormat="1" x14ac:dyDescent="0.25"/>
    <row r="387" s="17" customFormat="1" x14ac:dyDescent="0.25"/>
    <row r="388" s="17" customFormat="1" x14ac:dyDescent="0.25"/>
    <row r="389" s="17" customFormat="1" x14ac:dyDescent="0.25"/>
    <row r="390" s="17" customFormat="1" x14ac:dyDescent="0.25"/>
    <row r="391" s="17" customFormat="1" x14ac:dyDescent="0.25"/>
    <row r="392" s="17" customFormat="1" x14ac:dyDescent="0.25"/>
    <row r="393" s="17" customFormat="1" x14ac:dyDescent="0.25"/>
    <row r="394" s="17" customFormat="1" x14ac:dyDescent="0.25"/>
    <row r="395" s="17" customFormat="1" x14ac:dyDescent="0.25"/>
    <row r="396" s="17" customFormat="1" x14ac:dyDescent="0.25"/>
    <row r="397" s="17" customFormat="1" x14ac:dyDescent="0.25"/>
    <row r="398" s="17" customFormat="1" x14ac:dyDescent="0.25"/>
    <row r="399" s="17" customFormat="1" x14ac:dyDescent="0.25"/>
    <row r="400" s="17" customFormat="1" x14ac:dyDescent="0.25"/>
    <row r="401" s="17" customFormat="1" x14ac:dyDescent="0.25"/>
    <row r="402" s="17" customFormat="1" x14ac:dyDescent="0.25"/>
    <row r="403" s="17" customFormat="1" x14ac:dyDescent="0.25"/>
    <row r="404" s="17" customFormat="1" x14ac:dyDescent="0.25"/>
    <row r="405" s="17" customFormat="1" x14ac:dyDescent="0.25"/>
    <row r="406" s="17" customFormat="1" x14ac:dyDescent="0.25"/>
    <row r="407" s="17" customFormat="1" x14ac:dyDescent="0.25"/>
    <row r="408" s="17" customFormat="1" x14ac:dyDescent="0.25"/>
    <row r="409" s="17" customFormat="1" x14ac:dyDescent="0.25"/>
    <row r="410" s="17" customFormat="1" x14ac:dyDescent="0.25"/>
    <row r="411" s="17" customFormat="1" x14ac:dyDescent="0.25"/>
    <row r="412" s="17" customFormat="1" x14ac:dyDescent="0.25"/>
    <row r="413" s="17" customFormat="1" x14ac:dyDescent="0.25"/>
    <row r="414" s="17" customFormat="1" x14ac:dyDescent="0.25"/>
    <row r="415" s="17" customFormat="1" x14ac:dyDescent="0.25"/>
    <row r="416" s="17" customFormat="1" x14ac:dyDescent="0.25"/>
    <row r="417" s="17" customFormat="1" x14ac:dyDescent="0.25"/>
    <row r="418" s="17" customFormat="1" x14ac:dyDescent="0.25"/>
    <row r="419" s="17" customFormat="1" x14ac:dyDescent="0.25"/>
    <row r="420" s="17" customFormat="1" x14ac:dyDescent="0.25"/>
    <row r="421" s="17" customFormat="1" x14ac:dyDescent="0.25"/>
    <row r="422" s="17" customFormat="1" x14ac:dyDescent="0.25"/>
    <row r="423" s="17" customFormat="1" x14ac:dyDescent="0.25"/>
    <row r="424" s="17" customFormat="1" x14ac:dyDescent="0.25"/>
    <row r="425" s="17" customFormat="1" x14ac:dyDescent="0.25"/>
    <row r="426" s="17" customFormat="1" x14ac:dyDescent="0.25"/>
    <row r="427" s="17" customFormat="1" x14ac:dyDescent="0.25"/>
    <row r="428" s="17" customFormat="1" x14ac:dyDescent="0.25"/>
    <row r="429" s="17" customFormat="1" x14ac:dyDescent="0.25"/>
    <row r="430" s="17" customFormat="1" x14ac:dyDescent="0.25"/>
    <row r="431" s="17" customFormat="1" x14ac:dyDescent="0.25"/>
    <row r="432" s="17" customFormat="1" x14ac:dyDescent="0.25"/>
    <row r="433" s="17" customFormat="1" x14ac:dyDescent="0.25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申込一覧表(男子)</vt:lpstr>
      <vt:lpstr>申込一覧表(女子)</vt:lpstr>
      <vt:lpstr>集計男</vt:lpstr>
      <vt:lpstr>集計女</vt:lpstr>
      <vt:lpstr>'申込一覧表(女子)'!Print_Area</vt:lpstr>
      <vt:lpstr>'申込一覧表(男子)'!Print_Area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圭司</dc:creator>
  <cp:lastModifiedBy>TORU BANSHO</cp:lastModifiedBy>
  <cp:lastPrinted>2020-07-22T13:09:40Z</cp:lastPrinted>
  <dcterms:created xsi:type="dcterms:W3CDTF">2002-05-11T15:07:48Z</dcterms:created>
  <dcterms:modified xsi:type="dcterms:W3CDTF">2020-07-27T02:46:21Z</dcterms:modified>
</cp:coreProperties>
</file>